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5 год" sheetId="2" r:id="rId2"/>
  </sheets>
  <definedNames>
    <definedName name="_xlnm.Print_Titles" localSheetId="1">'2015 год'!$A:$A</definedName>
    <definedName name="_xlnm.Print_Area" localSheetId="1">'2015 год'!$A$1:$AF$81</definedName>
  </definedNames>
  <calcPr fullCalcOnLoad="1"/>
</workbook>
</file>

<file path=xl/sharedStrings.xml><?xml version="1.0" encoding="utf-8"?>
<sst xmlns="http://schemas.openxmlformats.org/spreadsheetml/2006/main" count="132" uniqueCount="59">
  <si>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</si>
  <si>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</si>
  <si>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</si>
  <si>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</si>
  <si>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</si>
  <si>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</si>
  <si>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</si>
  <si>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</si>
  <si>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</si>
  <si>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</si>
  <si>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</si>
  <si>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</si>
  <si>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</si>
  <si>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</si>
  <si>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</si>
  <si>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</si>
  <si>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</si>
  <si>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</si>
  <si>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Результаты реализации и причины отклонений факта от плана</t>
  </si>
  <si>
    <t>Мероприятия: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</si>
  <si>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</si>
  <si>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</si>
  <si>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</si>
  <si>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</si>
  <si>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</si>
  <si>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</si>
  <si>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План на 2015 год</t>
  </si>
  <si>
    <t>(подпись)</t>
  </si>
  <si>
    <t xml:space="preserve">Руководитель структурного подразделения </t>
  </si>
  <si>
    <t>(расшифровка подписи)</t>
  </si>
  <si>
    <t xml:space="preserve">Муниципальная программа «Доступная среда города Когалыма на 2014-2017 годы»  </t>
  </si>
  <si>
    <t>Задача 2.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</si>
  <si>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«Обеспечение беспрепятственного доступа маломобильных групп населения к объектам, находящимся в муниципальной собственности, из них»:</t>
  </si>
  <si>
    <t>«Приобретение лестничных подъемников для перемещения инвалидов в учреждениях социальной инфраструктуры города Когалыма»</t>
  </si>
  <si>
    <t>«Обустройство пешеходных дорожек и тротуаров»</t>
  </si>
  <si>
    <t>Задача 3. «Обеспечение доступности приоритетных услуг в сфере образования, культуры, спорта для инвалидов и других маломобильных групп населения»</t>
  </si>
  <si>
    <t>«Формирование библиотечного фонда с учетом образовательных потребностей и культурных запросов инвалидов»</t>
  </si>
  <si>
    <t>«Организация и проведение мероприятий для людей с ограниченными возможностями здоровья: «Город равных возможностей», Рождественские встречи»</t>
  </si>
  <si>
    <t>«Обеспечение подготовки и участия лиц с ограниченными возможностями в спортивных мероприятиях городского и окружного уровнях»</t>
  </si>
  <si>
    <t>«Организация и проведение городской  Спартакиады среди лиц с ограниченными возможностями здоровья»</t>
  </si>
  <si>
    <t>«Методическое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 родителей, имеющих детей-инвалидов, обучающихся по дистанционной форме»</t>
  </si>
  <si>
    <r>
      <t>Ответственный за составление сетевого графика Смирнова А.А. (93-612)</t>
    </r>
    <r>
      <rPr>
        <b/>
        <sz val="14"/>
        <rFont val="Times New Roman"/>
        <family val="1"/>
      </rPr>
      <t xml:space="preserve"> </t>
    </r>
  </si>
  <si>
    <t>__________</t>
  </si>
  <si>
    <r>
      <t>___</t>
    </r>
    <r>
      <rPr>
        <u val="single"/>
        <sz val="14"/>
        <rFont val="Times New Roman"/>
        <family val="1"/>
      </rPr>
      <t>Анищенко А.А.</t>
    </r>
    <r>
      <rPr>
        <sz val="14"/>
        <rFont val="Times New Roman"/>
        <family val="1"/>
      </rPr>
      <t>___</t>
    </r>
  </si>
  <si>
    <t>Крытый ледовый каток
(Ледовый дворец «Айсберг»),
ул. Дружбы народов, д.32</t>
  </si>
  <si>
    <t>«Дворец бракосочетания» 
(ЗАГС города Когалыма),
ул. Дружбы народов, д.9</t>
  </si>
  <si>
    <t>«Административное здание» 
(Администрация города Когалыма),
ул. Дружбы народов, д.7</t>
  </si>
  <si>
    <t>ОТДЕЛ КООРДИНАЦИИ ОБЩЕСТВЕННЫХ СВЯЗЕЙ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</si>
  <si>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</si>
  <si>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</si>
  <si>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</si>
  <si>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</si>
  <si>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2014 год</t>
  </si>
  <si>
    <t>«Доступная среда города Когалыма на 2014-2017 годы»                        на 01.02.2015 год</t>
  </si>
  <si>
    <t>План на 01.02.2015</t>
  </si>
  <si>
    <t>Профинансировано на 01.02.2015</t>
  </si>
  <si>
    <t>Кассовый расход на  01.02.2015</t>
  </si>
  <si>
    <t>на 01.02.2015</t>
  </si>
  <si>
    <t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человек. На сумму 67,70 тыс. руб. приобретены призы для участников мероприятий и внесена предоплата за сценические костюмы. Оставшаяся сумма в размере 74,20 тыс. руб. будет произведена в феврале при поступлении товара. Исполнение за январь - 29,43%. Исполнение за год - 47,71%.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</si>
</sst>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E20" sqref="E20"/>
    </sheetView>
  </sheetViews>
  <sheetFormatPr defaultColWidth="9.140625" defaultRowHeight="12.75"/>
  <cols>
    <col min="1" max="16384" width="9.140625" style="39" customWidth="1"/>
  </cols>
  <sheetData>
    <row r="1" spans="1:2" ht="18.75">
      <c r="A1" s="41"/>
      <c r="B1" s="41"/>
    </row>
    <row r="10" spans="1:9" ht="23.25">
      <c r="A10" s="42" t="s">
        <v>47</v>
      </c>
      <c r="B10" s="42"/>
      <c r="C10" s="42"/>
      <c r="D10" s="42"/>
      <c r="E10" s="42"/>
      <c r="F10" s="42"/>
      <c r="G10" s="42"/>
      <c r="H10" s="42"/>
      <c r="I10" s="42"/>
    </row>
    <row r="11" spans="1:9" ht="23.25">
      <c r="A11" s="42" t="s">
        <v>48</v>
      </c>
      <c r="B11" s="42"/>
      <c r="C11" s="42"/>
      <c r="D11" s="42"/>
      <c r="E11" s="42"/>
      <c r="F11" s="42"/>
      <c r="G11" s="42"/>
      <c r="H11" s="42"/>
      <c r="I11" s="42"/>
    </row>
    <row r="13" spans="1:9" ht="27" customHeight="1">
      <c r="A13" s="43" t="s">
        <v>49</v>
      </c>
      <c r="B13" s="43"/>
      <c r="C13" s="43"/>
      <c r="D13" s="43"/>
      <c r="E13" s="43"/>
      <c r="F13" s="43"/>
      <c r="G13" s="43"/>
      <c r="H13" s="43"/>
      <c r="I13" s="43"/>
    </row>
    <row r="14" spans="1:9" ht="27" customHeight="1">
      <c r="A14" s="43" t="s">
        <v>50</v>
      </c>
      <c r="B14" s="43"/>
      <c r="C14" s="43"/>
      <c r="D14" s="43"/>
      <c r="E14" s="43"/>
      <c r="F14" s="43"/>
      <c r="G14" s="43"/>
      <c r="H14" s="43"/>
      <c r="I14" s="43"/>
    </row>
    <row r="15" spans="1:9" ht="45.75" customHeight="1">
      <c r="A15" s="44" t="s">
        <v>53</v>
      </c>
      <c r="B15" s="44"/>
      <c r="C15" s="44"/>
      <c r="D15" s="44"/>
      <c r="E15" s="44"/>
      <c r="F15" s="44"/>
      <c r="G15" s="44"/>
      <c r="H15" s="44"/>
      <c r="I15" s="44"/>
    </row>
    <row r="46" spans="1:9" ht="16.5">
      <c r="A46" s="45" t="s">
        <v>51</v>
      </c>
      <c r="B46" s="45"/>
      <c r="C46" s="45"/>
      <c r="D46" s="45"/>
      <c r="E46" s="45"/>
      <c r="F46" s="45"/>
      <c r="G46" s="45"/>
      <c r="H46" s="45"/>
      <c r="I46" s="45"/>
    </row>
    <row r="47" spans="1:9" ht="16.5">
      <c r="A47" s="45" t="s">
        <v>52</v>
      </c>
      <c r="B47" s="45"/>
      <c r="C47" s="45"/>
      <c r="D47" s="45"/>
      <c r="E47" s="45"/>
      <c r="F47" s="45"/>
      <c r="G47" s="45"/>
      <c r="H47" s="45"/>
      <c r="I47" s="45"/>
    </row>
  </sheetData>
  <mergeCells count="8">
    <mergeCell ref="A14:I14"/>
    <mergeCell ref="A15:I15"/>
    <mergeCell ref="A46:I46"/>
    <mergeCell ref="A47:I47"/>
    <mergeCell ref="A1:B1"/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"/>
  <sheetViews>
    <sheetView showGridLines="0" tabSelected="1"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L7" sqref="L7"/>
    </sheetView>
  </sheetViews>
  <sheetFormatPr defaultColWidth="9.140625" defaultRowHeight="12.75"/>
  <cols>
    <col min="1" max="1" width="45.421875" style="5" customWidth="1"/>
    <col min="2" max="2" width="15.140625" style="5" customWidth="1"/>
    <col min="3" max="4" width="13.8515625" style="6" customWidth="1"/>
    <col min="5" max="5" width="15.28125" style="6" customWidth="1"/>
    <col min="6" max="6" width="13.421875" style="6" customWidth="1"/>
    <col min="7" max="7" width="14.28125" style="6" customWidth="1"/>
    <col min="8" max="15" width="16.140625" style="1" customWidth="1"/>
    <col min="16" max="16" width="18.57421875" style="1" customWidth="1"/>
    <col min="17" max="17" width="16.140625" style="1" customWidth="1"/>
    <col min="18" max="18" width="17.8515625" style="1" customWidth="1"/>
    <col min="19" max="19" width="16.140625" style="1" customWidth="1"/>
    <col min="20" max="31" width="16.140625" style="6" customWidth="1"/>
    <col min="32" max="32" width="35.57421875" style="5" customWidth="1"/>
    <col min="33" max="33" width="22.7109375" style="5" customWidth="1"/>
    <col min="34" max="16384" width="9.140625" style="1" customWidth="1"/>
  </cols>
  <sheetData>
    <row r="1" spans="1:33" s="8" customFormat="1" ht="24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L1" s="20"/>
      <c r="M1" s="20"/>
      <c r="N1" s="20"/>
      <c r="O1" s="20"/>
      <c r="P1" s="20"/>
      <c r="Q1" s="20"/>
      <c r="R1" s="20"/>
      <c r="S1" s="21" t="s">
        <v>14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4"/>
      <c r="AE1" s="20"/>
      <c r="AF1" s="21" t="s">
        <v>14</v>
      </c>
      <c r="AG1" s="21"/>
    </row>
    <row r="2" spans="1:33" s="10" customFormat="1" ht="18.75" customHeight="1">
      <c r="A2" s="50" t="s">
        <v>5</v>
      </c>
      <c r="B2" s="52" t="s">
        <v>26</v>
      </c>
      <c r="C2" s="52" t="s">
        <v>54</v>
      </c>
      <c r="D2" s="52" t="s">
        <v>55</v>
      </c>
      <c r="E2" s="52" t="s">
        <v>56</v>
      </c>
      <c r="F2" s="51" t="s">
        <v>15</v>
      </c>
      <c r="G2" s="51"/>
      <c r="H2" s="51" t="s">
        <v>0</v>
      </c>
      <c r="I2" s="51"/>
      <c r="J2" s="51" t="s">
        <v>1</v>
      </c>
      <c r="K2" s="51"/>
      <c r="L2" s="51" t="s">
        <v>2</v>
      </c>
      <c r="M2" s="51"/>
      <c r="N2" s="51" t="s">
        <v>3</v>
      </c>
      <c r="O2" s="51"/>
      <c r="P2" s="51" t="s">
        <v>4</v>
      </c>
      <c r="Q2" s="51"/>
      <c r="R2" s="51" t="s">
        <v>6</v>
      </c>
      <c r="S2" s="51"/>
      <c r="T2" s="51" t="s">
        <v>7</v>
      </c>
      <c r="U2" s="51"/>
      <c r="V2" s="51" t="s">
        <v>8</v>
      </c>
      <c r="W2" s="51"/>
      <c r="X2" s="51" t="s">
        <v>9</v>
      </c>
      <c r="Y2" s="51"/>
      <c r="Z2" s="51" t="s">
        <v>10</v>
      </c>
      <c r="AA2" s="51"/>
      <c r="AB2" s="51" t="s">
        <v>11</v>
      </c>
      <c r="AC2" s="51"/>
      <c r="AD2" s="55" t="s">
        <v>12</v>
      </c>
      <c r="AE2" s="56"/>
      <c r="AF2" s="50" t="s">
        <v>18</v>
      </c>
      <c r="AG2" s="32"/>
    </row>
    <row r="3" spans="1:33" s="12" customFormat="1" ht="84" customHeight="1">
      <c r="A3" s="50"/>
      <c r="B3" s="53"/>
      <c r="C3" s="53"/>
      <c r="D3" s="53"/>
      <c r="E3" s="53"/>
      <c r="F3" s="9" t="s">
        <v>16</v>
      </c>
      <c r="G3" s="9" t="s">
        <v>57</v>
      </c>
      <c r="H3" s="11" t="s">
        <v>13</v>
      </c>
      <c r="I3" s="11" t="s">
        <v>17</v>
      </c>
      <c r="J3" s="11" t="s">
        <v>13</v>
      </c>
      <c r="K3" s="11" t="s">
        <v>17</v>
      </c>
      <c r="L3" s="11" t="s">
        <v>13</v>
      </c>
      <c r="M3" s="11" t="s">
        <v>17</v>
      </c>
      <c r="N3" s="11" t="s">
        <v>13</v>
      </c>
      <c r="O3" s="11" t="s">
        <v>17</v>
      </c>
      <c r="P3" s="11" t="s">
        <v>13</v>
      </c>
      <c r="Q3" s="11" t="s">
        <v>17</v>
      </c>
      <c r="R3" s="11" t="s">
        <v>13</v>
      </c>
      <c r="S3" s="11" t="s">
        <v>17</v>
      </c>
      <c r="T3" s="11" t="s">
        <v>13</v>
      </c>
      <c r="U3" s="11" t="s">
        <v>17</v>
      </c>
      <c r="V3" s="11" t="s">
        <v>13</v>
      </c>
      <c r="W3" s="11" t="s">
        <v>17</v>
      </c>
      <c r="X3" s="11" t="s">
        <v>13</v>
      </c>
      <c r="Y3" s="11" t="s">
        <v>17</v>
      </c>
      <c r="Z3" s="11" t="s">
        <v>13</v>
      </c>
      <c r="AA3" s="11" t="s">
        <v>17</v>
      </c>
      <c r="AB3" s="11" t="s">
        <v>13</v>
      </c>
      <c r="AC3" s="11" t="s">
        <v>17</v>
      </c>
      <c r="AD3" s="11" t="s">
        <v>13</v>
      </c>
      <c r="AE3" s="11" t="s">
        <v>17</v>
      </c>
      <c r="AF3" s="50"/>
      <c r="AG3" s="32"/>
    </row>
    <row r="4" spans="1:33" s="14" customFormat="1" ht="24.75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  <c r="U4" s="13">
        <v>21</v>
      </c>
      <c r="V4" s="13">
        <v>22</v>
      </c>
      <c r="W4" s="13">
        <v>23</v>
      </c>
      <c r="X4" s="13">
        <v>24</v>
      </c>
      <c r="Y4" s="13">
        <v>25</v>
      </c>
      <c r="Z4" s="13">
        <v>26</v>
      </c>
      <c r="AA4" s="13">
        <v>27</v>
      </c>
      <c r="AB4" s="13">
        <v>28</v>
      </c>
      <c r="AC4" s="13">
        <v>29</v>
      </c>
      <c r="AD4" s="13">
        <v>30</v>
      </c>
      <c r="AE4" s="13">
        <v>31</v>
      </c>
      <c r="AF4" s="13">
        <v>32</v>
      </c>
      <c r="AG4" s="33"/>
    </row>
    <row r="5" spans="1:33" s="16" customFormat="1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5"/>
      <c r="Y5" s="15"/>
      <c r="Z5" s="15"/>
      <c r="AA5" s="15"/>
      <c r="AB5" s="15"/>
      <c r="AC5" s="15"/>
      <c r="AD5" s="15"/>
      <c r="AE5" s="15"/>
      <c r="AF5" s="15"/>
      <c r="AG5" s="34"/>
    </row>
    <row r="6" spans="1:33" s="16" customFormat="1" ht="18.75">
      <c r="A6" s="57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60"/>
    </row>
    <row r="7" spans="1:33" s="17" customFormat="1" ht="192.75" customHeight="1">
      <c r="A7" s="29" t="s">
        <v>31</v>
      </c>
      <c r="B7" s="28">
        <f>B9+B15+B21</f>
        <v>2788.8</v>
      </c>
      <c r="C7" s="28">
        <f aca="true" t="shared" si="0" ref="C7:AE7">C9+C15+C21</f>
        <v>0</v>
      </c>
      <c r="D7" s="28">
        <f t="shared" si="0"/>
        <v>0</v>
      </c>
      <c r="E7" s="28">
        <f t="shared" si="0"/>
        <v>0</v>
      </c>
      <c r="F7" s="28"/>
      <c r="G7" s="28"/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330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8">
        <f t="shared" si="0"/>
        <v>0</v>
      </c>
      <c r="W7" s="28">
        <f t="shared" si="0"/>
        <v>0</v>
      </c>
      <c r="X7" s="28">
        <f t="shared" si="0"/>
        <v>2458.8</v>
      </c>
      <c r="Y7" s="28">
        <f t="shared" si="0"/>
        <v>0</v>
      </c>
      <c r="Z7" s="28">
        <f t="shared" si="0"/>
        <v>0</v>
      </c>
      <c r="AA7" s="28">
        <f t="shared" si="0"/>
        <v>0</v>
      </c>
      <c r="AB7" s="28">
        <f t="shared" si="0"/>
        <v>0</v>
      </c>
      <c r="AC7" s="28">
        <f t="shared" si="0"/>
        <v>0</v>
      </c>
      <c r="AD7" s="28">
        <f t="shared" si="0"/>
        <v>0</v>
      </c>
      <c r="AE7" s="28">
        <f t="shared" si="0"/>
        <v>0</v>
      </c>
      <c r="AF7" s="18"/>
      <c r="AG7" s="35"/>
    </row>
    <row r="8" spans="1:33" s="17" customFormat="1" ht="18.75">
      <c r="A8" s="3" t="s">
        <v>19</v>
      </c>
      <c r="B8" s="28"/>
      <c r="C8" s="26"/>
      <c r="D8" s="26"/>
      <c r="E8" s="27"/>
      <c r="F8" s="28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"/>
      <c r="AF8" s="18"/>
      <c r="AG8" s="35"/>
    </row>
    <row r="9" spans="1:33" s="17" customFormat="1" ht="37.5">
      <c r="A9" s="29" t="s">
        <v>34</v>
      </c>
      <c r="B9" s="28">
        <f>B10</f>
        <v>1200</v>
      </c>
      <c r="C9" s="28">
        <f aca="true" t="shared" si="1" ref="C9:AE9">C10</f>
        <v>0</v>
      </c>
      <c r="D9" s="28">
        <f t="shared" si="1"/>
        <v>0</v>
      </c>
      <c r="E9" s="28">
        <f t="shared" si="1"/>
        <v>0</v>
      </c>
      <c r="F9" s="28"/>
      <c r="G9" s="28"/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1200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0</v>
      </c>
      <c r="AC9" s="28">
        <f t="shared" si="1"/>
        <v>0</v>
      </c>
      <c r="AD9" s="28">
        <f t="shared" si="1"/>
        <v>0</v>
      </c>
      <c r="AE9" s="28">
        <f t="shared" si="1"/>
        <v>0</v>
      </c>
      <c r="AF9" s="18"/>
      <c r="AG9" s="35"/>
    </row>
    <row r="10" spans="1:33" s="17" customFormat="1" ht="18.75">
      <c r="A10" s="4" t="s">
        <v>24</v>
      </c>
      <c r="B10" s="28">
        <f>B11+B12+B13+B14</f>
        <v>1200</v>
      </c>
      <c r="C10" s="28">
        <f aca="true" t="shared" si="2" ref="C10:AE10">C11+C12+C13+C14</f>
        <v>0</v>
      </c>
      <c r="D10" s="28">
        <f t="shared" si="2"/>
        <v>0</v>
      </c>
      <c r="E10" s="28">
        <f t="shared" si="2"/>
        <v>0</v>
      </c>
      <c r="F10" s="28"/>
      <c r="G10" s="28"/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2"/>
        <v>0</v>
      </c>
      <c r="P10" s="28">
        <f t="shared" si="2"/>
        <v>0</v>
      </c>
      <c r="Q10" s="28">
        <f t="shared" si="2"/>
        <v>0</v>
      </c>
      <c r="R10" s="28">
        <f t="shared" si="2"/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  <c r="X10" s="28">
        <f t="shared" si="2"/>
        <v>1200</v>
      </c>
      <c r="Y10" s="28">
        <f t="shared" si="2"/>
        <v>0</v>
      </c>
      <c r="Z10" s="28">
        <f t="shared" si="2"/>
        <v>0</v>
      </c>
      <c r="AA10" s="28">
        <f t="shared" si="2"/>
        <v>0</v>
      </c>
      <c r="AB10" s="28">
        <f t="shared" si="2"/>
        <v>0</v>
      </c>
      <c r="AC10" s="28">
        <f t="shared" si="2"/>
        <v>0</v>
      </c>
      <c r="AD10" s="28">
        <f t="shared" si="2"/>
        <v>0</v>
      </c>
      <c r="AE10" s="28">
        <f t="shared" si="2"/>
        <v>0</v>
      </c>
      <c r="AF10" s="18"/>
      <c r="AG10" s="35"/>
    </row>
    <row r="11" spans="1:33" s="17" customFormat="1" ht="18.75">
      <c r="A11" s="3" t="s">
        <v>22</v>
      </c>
      <c r="B11" s="28"/>
      <c r="C11" s="26"/>
      <c r="D11" s="26"/>
      <c r="E11" s="27"/>
      <c r="F11" s="28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8"/>
      <c r="Y11" s="26"/>
      <c r="Z11" s="26"/>
      <c r="AA11" s="26"/>
      <c r="AB11" s="26"/>
      <c r="AC11" s="26"/>
      <c r="AD11" s="26"/>
      <c r="AE11" s="2"/>
      <c r="AF11" s="18"/>
      <c r="AG11" s="35"/>
    </row>
    <row r="12" spans="1:33" s="17" customFormat="1" ht="18.75">
      <c r="A12" s="3" t="s">
        <v>20</v>
      </c>
      <c r="B12" s="28"/>
      <c r="C12" s="26"/>
      <c r="D12" s="26"/>
      <c r="E12" s="27"/>
      <c r="F12" s="28"/>
      <c r="G12" s="2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8"/>
      <c r="Y12" s="26"/>
      <c r="Z12" s="26"/>
      <c r="AA12" s="26"/>
      <c r="AB12" s="26"/>
      <c r="AC12" s="26"/>
      <c r="AD12" s="26"/>
      <c r="AE12" s="2"/>
      <c r="AF12" s="18"/>
      <c r="AG12" s="35"/>
    </row>
    <row r="13" spans="1:33" s="17" customFormat="1" ht="18.75">
      <c r="A13" s="3" t="s">
        <v>21</v>
      </c>
      <c r="B13" s="28">
        <v>1200</v>
      </c>
      <c r="C13" s="26">
        <v>0</v>
      </c>
      <c r="D13" s="26">
        <v>0</v>
      </c>
      <c r="E13" s="26">
        <v>0</v>
      </c>
      <c r="F13" s="28"/>
      <c r="G13" s="28"/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/>
      <c r="X13" s="28">
        <v>1200</v>
      </c>
      <c r="Y13" s="26"/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18"/>
      <c r="AG13" s="35"/>
    </row>
    <row r="14" spans="1:33" s="17" customFormat="1" ht="18.75">
      <c r="A14" s="3" t="s">
        <v>23</v>
      </c>
      <c r="B14" s="28"/>
      <c r="C14" s="26"/>
      <c r="D14" s="26"/>
      <c r="E14" s="27"/>
      <c r="F14" s="28"/>
      <c r="G14" s="2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8"/>
      <c r="Y14" s="26"/>
      <c r="Z14" s="26"/>
      <c r="AA14" s="26"/>
      <c r="AB14" s="26"/>
      <c r="AC14" s="26"/>
      <c r="AD14" s="26"/>
      <c r="AE14" s="2"/>
      <c r="AF14" s="18"/>
      <c r="AG14" s="35"/>
    </row>
    <row r="15" spans="1:33" s="17" customFormat="1" ht="95.25" customHeight="1">
      <c r="A15" s="40" t="s">
        <v>33</v>
      </c>
      <c r="B15" s="28">
        <f>B16</f>
        <v>910</v>
      </c>
      <c r="C15" s="28">
        <f aca="true" t="shared" si="3" ref="C15:AE15">C16</f>
        <v>0</v>
      </c>
      <c r="D15" s="28">
        <f t="shared" si="3"/>
        <v>0</v>
      </c>
      <c r="E15" s="28">
        <f t="shared" si="3"/>
        <v>0</v>
      </c>
      <c r="F15" s="28"/>
      <c r="G15" s="28"/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330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  <c r="W15" s="28">
        <f t="shared" si="3"/>
        <v>0</v>
      </c>
      <c r="X15" s="28">
        <f t="shared" si="3"/>
        <v>580</v>
      </c>
      <c r="Y15" s="28">
        <f t="shared" si="3"/>
        <v>0</v>
      </c>
      <c r="Z15" s="28">
        <f t="shared" si="3"/>
        <v>0</v>
      </c>
      <c r="AA15" s="28">
        <f t="shared" si="3"/>
        <v>0</v>
      </c>
      <c r="AB15" s="28">
        <f t="shared" si="3"/>
        <v>0</v>
      </c>
      <c r="AC15" s="28">
        <f t="shared" si="3"/>
        <v>0</v>
      </c>
      <c r="AD15" s="28">
        <f t="shared" si="3"/>
        <v>0</v>
      </c>
      <c r="AE15" s="28">
        <f t="shared" si="3"/>
        <v>0</v>
      </c>
      <c r="AF15" s="18"/>
      <c r="AG15" s="35"/>
    </row>
    <row r="16" spans="1:33" s="17" customFormat="1" ht="18.75">
      <c r="A16" s="4" t="s">
        <v>24</v>
      </c>
      <c r="B16" s="28">
        <f>B17+B18+B19+B20</f>
        <v>910</v>
      </c>
      <c r="C16" s="28">
        <f aca="true" t="shared" si="4" ref="C16:AD16">C17+C18+C19+C20</f>
        <v>0</v>
      </c>
      <c r="D16" s="28">
        <f t="shared" si="4"/>
        <v>0</v>
      </c>
      <c r="E16" s="28">
        <f t="shared" si="4"/>
        <v>0</v>
      </c>
      <c r="F16" s="28"/>
      <c r="G16" s="28"/>
      <c r="H16" s="28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330</v>
      </c>
      <c r="O16" s="28">
        <f t="shared" si="4"/>
        <v>0</v>
      </c>
      <c r="P16" s="28">
        <f t="shared" si="4"/>
        <v>0</v>
      </c>
      <c r="Q16" s="28">
        <f t="shared" si="4"/>
        <v>0</v>
      </c>
      <c r="R16" s="28">
        <f t="shared" si="4"/>
        <v>0</v>
      </c>
      <c r="S16" s="28">
        <f t="shared" si="4"/>
        <v>0</v>
      </c>
      <c r="T16" s="28">
        <f t="shared" si="4"/>
        <v>0</v>
      </c>
      <c r="U16" s="28">
        <f t="shared" si="4"/>
        <v>0</v>
      </c>
      <c r="V16" s="28">
        <f t="shared" si="4"/>
        <v>0</v>
      </c>
      <c r="W16" s="28">
        <f t="shared" si="4"/>
        <v>0</v>
      </c>
      <c r="X16" s="28">
        <f t="shared" si="4"/>
        <v>580</v>
      </c>
      <c r="Y16" s="28">
        <f t="shared" si="4"/>
        <v>0</v>
      </c>
      <c r="Z16" s="28">
        <f t="shared" si="4"/>
        <v>0</v>
      </c>
      <c r="AA16" s="28">
        <f t="shared" si="4"/>
        <v>0</v>
      </c>
      <c r="AB16" s="28">
        <f t="shared" si="4"/>
        <v>0</v>
      </c>
      <c r="AC16" s="28">
        <f t="shared" si="4"/>
        <v>0</v>
      </c>
      <c r="AD16" s="28">
        <f t="shared" si="4"/>
        <v>0</v>
      </c>
      <c r="AE16" s="28">
        <f>AE17+AE18+AE19+AE20</f>
        <v>0</v>
      </c>
      <c r="AF16" s="18"/>
      <c r="AG16" s="35"/>
    </row>
    <row r="17" spans="1:33" s="17" customFormat="1" ht="18.75">
      <c r="A17" s="3" t="s">
        <v>22</v>
      </c>
      <c r="B17" s="28"/>
      <c r="C17" s="26"/>
      <c r="D17" s="26"/>
      <c r="E17" s="27"/>
      <c r="F17" s="28"/>
      <c r="G17" s="2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"/>
      <c r="AF17" s="18"/>
      <c r="AG17" s="35"/>
    </row>
    <row r="18" spans="1:33" s="17" customFormat="1" ht="18.75">
      <c r="A18" s="3" t="s">
        <v>20</v>
      </c>
      <c r="B18" s="28"/>
      <c r="C18" s="26"/>
      <c r="D18" s="26"/>
      <c r="E18" s="27"/>
      <c r="F18" s="28"/>
      <c r="G18" s="2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"/>
      <c r="AF18" s="18"/>
      <c r="AG18" s="35"/>
    </row>
    <row r="19" spans="1:33" s="17" customFormat="1" ht="18.75">
      <c r="A19" s="3" t="s">
        <v>21</v>
      </c>
      <c r="B19" s="28">
        <v>910</v>
      </c>
      <c r="C19" s="26">
        <v>0</v>
      </c>
      <c r="D19" s="26">
        <v>0</v>
      </c>
      <c r="E19" s="26">
        <v>0</v>
      </c>
      <c r="F19" s="28"/>
      <c r="G19" s="28"/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330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580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18"/>
      <c r="AG19" s="35"/>
    </row>
    <row r="20" spans="1:33" s="17" customFormat="1" ht="18.75">
      <c r="A20" s="3" t="s">
        <v>23</v>
      </c>
      <c r="B20" s="28"/>
      <c r="C20" s="26"/>
      <c r="D20" s="26"/>
      <c r="E20" s="27"/>
      <c r="F20" s="28"/>
      <c r="G20" s="2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"/>
      <c r="AF20" s="18"/>
      <c r="AG20" s="35"/>
    </row>
    <row r="21" spans="1:33" s="17" customFormat="1" ht="96" customHeight="1">
      <c r="A21" s="29" t="s">
        <v>32</v>
      </c>
      <c r="B21" s="28">
        <f>B22+B28+B34</f>
        <v>678.8</v>
      </c>
      <c r="C21" s="28">
        <f aca="true" t="shared" si="5" ref="C21:AE21">C22+C28+C34</f>
        <v>0</v>
      </c>
      <c r="D21" s="28">
        <f t="shared" si="5"/>
        <v>0</v>
      </c>
      <c r="E21" s="28">
        <f t="shared" si="5"/>
        <v>0</v>
      </c>
      <c r="F21" s="28"/>
      <c r="G21" s="28"/>
      <c r="H21" s="28">
        <f t="shared" si="5"/>
        <v>0</v>
      </c>
      <c r="I21" s="28">
        <f t="shared" si="5"/>
        <v>0</v>
      </c>
      <c r="J21" s="28">
        <f t="shared" si="5"/>
        <v>0</v>
      </c>
      <c r="K21" s="28">
        <f t="shared" si="5"/>
        <v>0</v>
      </c>
      <c r="L21" s="28">
        <f t="shared" si="5"/>
        <v>0</v>
      </c>
      <c r="M21" s="28">
        <f t="shared" si="5"/>
        <v>0</v>
      </c>
      <c r="N21" s="28">
        <f t="shared" si="5"/>
        <v>0</v>
      </c>
      <c r="O21" s="28">
        <f t="shared" si="5"/>
        <v>0</v>
      </c>
      <c r="P21" s="28">
        <f t="shared" si="5"/>
        <v>0</v>
      </c>
      <c r="Q21" s="28">
        <f t="shared" si="5"/>
        <v>0</v>
      </c>
      <c r="R21" s="28">
        <f t="shared" si="5"/>
        <v>0</v>
      </c>
      <c r="S21" s="28">
        <f t="shared" si="5"/>
        <v>0</v>
      </c>
      <c r="T21" s="28">
        <f t="shared" si="5"/>
        <v>0</v>
      </c>
      <c r="U21" s="28">
        <f t="shared" si="5"/>
        <v>0</v>
      </c>
      <c r="V21" s="28">
        <f t="shared" si="5"/>
        <v>0</v>
      </c>
      <c r="W21" s="28">
        <f t="shared" si="5"/>
        <v>0</v>
      </c>
      <c r="X21" s="28">
        <f t="shared" si="5"/>
        <v>678.8</v>
      </c>
      <c r="Y21" s="28">
        <f t="shared" si="5"/>
        <v>0</v>
      </c>
      <c r="Z21" s="28">
        <f t="shared" si="5"/>
        <v>0</v>
      </c>
      <c r="AA21" s="28">
        <f t="shared" si="5"/>
        <v>0</v>
      </c>
      <c r="AB21" s="28">
        <f t="shared" si="5"/>
        <v>0</v>
      </c>
      <c r="AC21" s="28">
        <f t="shared" si="5"/>
        <v>0</v>
      </c>
      <c r="AD21" s="28">
        <f t="shared" si="5"/>
        <v>0</v>
      </c>
      <c r="AE21" s="28">
        <f t="shared" si="5"/>
        <v>0</v>
      </c>
      <c r="AF21" s="18"/>
      <c r="AG21" s="35"/>
    </row>
    <row r="22" spans="1:33" s="17" customFormat="1" ht="59.25" customHeight="1">
      <c r="A22" s="29" t="s">
        <v>44</v>
      </c>
      <c r="B22" s="28">
        <f>B23</f>
        <v>496.3</v>
      </c>
      <c r="C22" s="28">
        <f aca="true" t="shared" si="6" ref="C22:AE22">C23</f>
        <v>0</v>
      </c>
      <c r="D22" s="28">
        <f t="shared" si="6"/>
        <v>0</v>
      </c>
      <c r="E22" s="28">
        <f t="shared" si="6"/>
        <v>0</v>
      </c>
      <c r="F22" s="28"/>
      <c r="G22" s="28"/>
      <c r="H22" s="28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0</v>
      </c>
      <c r="N22" s="28">
        <f t="shared" si="6"/>
        <v>0</v>
      </c>
      <c r="O22" s="28">
        <f t="shared" si="6"/>
        <v>0</v>
      </c>
      <c r="P22" s="28">
        <f t="shared" si="6"/>
        <v>0</v>
      </c>
      <c r="Q22" s="28">
        <f t="shared" si="6"/>
        <v>0</v>
      </c>
      <c r="R22" s="28">
        <f t="shared" si="6"/>
        <v>0</v>
      </c>
      <c r="S22" s="28">
        <f t="shared" si="6"/>
        <v>0</v>
      </c>
      <c r="T22" s="28">
        <f t="shared" si="6"/>
        <v>0</v>
      </c>
      <c r="U22" s="28">
        <f t="shared" si="6"/>
        <v>0</v>
      </c>
      <c r="V22" s="28">
        <f t="shared" si="6"/>
        <v>0</v>
      </c>
      <c r="W22" s="28">
        <f t="shared" si="6"/>
        <v>0</v>
      </c>
      <c r="X22" s="28">
        <f t="shared" si="6"/>
        <v>496.3</v>
      </c>
      <c r="Y22" s="28">
        <f t="shared" si="6"/>
        <v>0</v>
      </c>
      <c r="Z22" s="28">
        <f t="shared" si="6"/>
        <v>0</v>
      </c>
      <c r="AA22" s="28">
        <f t="shared" si="6"/>
        <v>0</v>
      </c>
      <c r="AB22" s="28">
        <f t="shared" si="6"/>
        <v>0</v>
      </c>
      <c r="AC22" s="28">
        <f t="shared" si="6"/>
        <v>0</v>
      </c>
      <c r="AD22" s="28">
        <f t="shared" si="6"/>
        <v>0</v>
      </c>
      <c r="AE22" s="28">
        <f t="shared" si="6"/>
        <v>0</v>
      </c>
      <c r="AF22" s="18"/>
      <c r="AG22" s="35"/>
    </row>
    <row r="23" spans="1:33" s="17" customFormat="1" ht="18.75">
      <c r="A23" s="4" t="s">
        <v>24</v>
      </c>
      <c r="B23" s="28">
        <f>B24+B25+B26+B27</f>
        <v>496.3</v>
      </c>
      <c r="C23" s="28">
        <f aca="true" t="shared" si="7" ref="C23:AE23">C24+C25+C26+C27</f>
        <v>0</v>
      </c>
      <c r="D23" s="28">
        <f t="shared" si="7"/>
        <v>0</v>
      </c>
      <c r="E23" s="28">
        <f t="shared" si="7"/>
        <v>0</v>
      </c>
      <c r="F23" s="28"/>
      <c r="G23" s="28"/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28">
        <f t="shared" si="7"/>
        <v>0</v>
      </c>
      <c r="T23" s="28">
        <f t="shared" si="7"/>
        <v>0</v>
      </c>
      <c r="U23" s="28">
        <f t="shared" si="7"/>
        <v>0</v>
      </c>
      <c r="V23" s="28">
        <f t="shared" si="7"/>
        <v>0</v>
      </c>
      <c r="W23" s="28">
        <f t="shared" si="7"/>
        <v>0</v>
      </c>
      <c r="X23" s="28">
        <f t="shared" si="7"/>
        <v>496.3</v>
      </c>
      <c r="Y23" s="28">
        <f t="shared" si="7"/>
        <v>0</v>
      </c>
      <c r="Z23" s="28">
        <f t="shared" si="7"/>
        <v>0</v>
      </c>
      <c r="AA23" s="28">
        <f t="shared" si="7"/>
        <v>0</v>
      </c>
      <c r="AB23" s="28">
        <f t="shared" si="7"/>
        <v>0</v>
      </c>
      <c r="AC23" s="28">
        <f t="shared" si="7"/>
        <v>0</v>
      </c>
      <c r="AD23" s="28">
        <f t="shared" si="7"/>
        <v>0</v>
      </c>
      <c r="AE23" s="28">
        <f t="shared" si="7"/>
        <v>0</v>
      </c>
      <c r="AF23" s="18"/>
      <c r="AG23" s="35"/>
    </row>
    <row r="24" spans="1:33" s="17" customFormat="1" ht="18.75">
      <c r="A24" s="3" t="s">
        <v>22</v>
      </c>
      <c r="B24" s="28"/>
      <c r="C24" s="26"/>
      <c r="D24" s="26"/>
      <c r="E24" s="27"/>
      <c r="F24" s="28"/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"/>
      <c r="AF24" s="18"/>
      <c r="AG24" s="35"/>
    </row>
    <row r="25" spans="1:33" s="17" customFormat="1" ht="18.75">
      <c r="A25" s="3" t="s">
        <v>20</v>
      </c>
      <c r="B25" s="28"/>
      <c r="C25" s="26"/>
      <c r="D25" s="26"/>
      <c r="E25" s="27"/>
      <c r="F25" s="28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"/>
      <c r="AF25" s="18"/>
      <c r="AG25" s="35"/>
    </row>
    <row r="26" spans="1:33" s="17" customFormat="1" ht="18.75">
      <c r="A26" s="3" t="s">
        <v>21</v>
      </c>
      <c r="B26" s="28">
        <v>496.3</v>
      </c>
      <c r="C26" s="26">
        <v>0</v>
      </c>
      <c r="D26" s="26">
        <v>0</v>
      </c>
      <c r="E26" s="26">
        <v>0</v>
      </c>
      <c r="F26" s="28"/>
      <c r="G26" s="28"/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496.3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18"/>
      <c r="AG26" s="35"/>
    </row>
    <row r="27" spans="1:33" s="17" customFormat="1" ht="18.75">
      <c r="A27" s="3" t="s">
        <v>23</v>
      </c>
      <c r="B27" s="28"/>
      <c r="C27" s="26"/>
      <c r="D27" s="26"/>
      <c r="E27" s="27"/>
      <c r="F27" s="28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"/>
      <c r="AF27" s="18"/>
      <c r="AG27" s="35"/>
    </row>
    <row r="28" spans="1:33" s="17" customFormat="1" ht="56.25">
      <c r="A28" s="29" t="s">
        <v>45</v>
      </c>
      <c r="B28" s="28">
        <f>B29</f>
        <v>112.7</v>
      </c>
      <c r="C28" s="28">
        <f aca="true" t="shared" si="8" ref="C28:AE28">C29</f>
        <v>0</v>
      </c>
      <c r="D28" s="28">
        <f t="shared" si="8"/>
        <v>0</v>
      </c>
      <c r="E28" s="28">
        <f t="shared" si="8"/>
        <v>0</v>
      </c>
      <c r="F28" s="28"/>
      <c r="G28" s="28"/>
      <c r="H28" s="28">
        <f t="shared" si="8"/>
        <v>0</v>
      </c>
      <c r="I28" s="28">
        <f t="shared" si="8"/>
        <v>0</v>
      </c>
      <c r="J28" s="28">
        <f t="shared" si="8"/>
        <v>0</v>
      </c>
      <c r="K28" s="28">
        <f t="shared" si="8"/>
        <v>0</v>
      </c>
      <c r="L28" s="28">
        <f t="shared" si="8"/>
        <v>0</v>
      </c>
      <c r="M28" s="28">
        <f t="shared" si="8"/>
        <v>0</v>
      </c>
      <c r="N28" s="28">
        <f t="shared" si="8"/>
        <v>0</v>
      </c>
      <c r="O28" s="28">
        <f t="shared" si="8"/>
        <v>0</v>
      </c>
      <c r="P28" s="28">
        <f t="shared" si="8"/>
        <v>0</v>
      </c>
      <c r="Q28" s="28">
        <f t="shared" si="8"/>
        <v>0</v>
      </c>
      <c r="R28" s="28">
        <f t="shared" si="8"/>
        <v>0</v>
      </c>
      <c r="S28" s="28">
        <f t="shared" si="8"/>
        <v>0</v>
      </c>
      <c r="T28" s="28">
        <f t="shared" si="8"/>
        <v>0</v>
      </c>
      <c r="U28" s="28">
        <f t="shared" si="8"/>
        <v>0</v>
      </c>
      <c r="V28" s="28">
        <f t="shared" si="8"/>
        <v>0</v>
      </c>
      <c r="W28" s="28">
        <f t="shared" si="8"/>
        <v>0</v>
      </c>
      <c r="X28" s="28">
        <f t="shared" si="8"/>
        <v>112.7</v>
      </c>
      <c r="Y28" s="28">
        <f t="shared" si="8"/>
        <v>0</v>
      </c>
      <c r="Z28" s="28">
        <f t="shared" si="8"/>
        <v>0</v>
      </c>
      <c r="AA28" s="28">
        <f t="shared" si="8"/>
        <v>0</v>
      </c>
      <c r="AB28" s="28">
        <f t="shared" si="8"/>
        <v>0</v>
      </c>
      <c r="AC28" s="28">
        <f t="shared" si="8"/>
        <v>0</v>
      </c>
      <c r="AD28" s="28">
        <f t="shared" si="8"/>
        <v>0</v>
      </c>
      <c r="AE28" s="28">
        <f t="shared" si="8"/>
        <v>0</v>
      </c>
      <c r="AF28" s="18"/>
      <c r="AG28" s="35"/>
    </row>
    <row r="29" spans="1:33" s="17" customFormat="1" ht="18.75">
      <c r="A29" s="4" t="s">
        <v>24</v>
      </c>
      <c r="B29" s="28">
        <f>B30+B31+B32+B33</f>
        <v>112.7</v>
      </c>
      <c r="C29" s="28">
        <f aca="true" t="shared" si="9" ref="C29:AE29">C30+C31+C32+C33</f>
        <v>0</v>
      </c>
      <c r="D29" s="28">
        <f t="shared" si="9"/>
        <v>0</v>
      </c>
      <c r="E29" s="28">
        <f t="shared" si="9"/>
        <v>0</v>
      </c>
      <c r="F29" s="28"/>
      <c r="G29" s="28"/>
      <c r="H29" s="28">
        <f t="shared" si="9"/>
        <v>0</v>
      </c>
      <c r="I29" s="28">
        <f t="shared" si="9"/>
        <v>0</v>
      </c>
      <c r="J29" s="28">
        <f t="shared" si="9"/>
        <v>0</v>
      </c>
      <c r="K29" s="28">
        <f t="shared" si="9"/>
        <v>0</v>
      </c>
      <c r="L29" s="28">
        <f t="shared" si="9"/>
        <v>0</v>
      </c>
      <c r="M29" s="28">
        <f t="shared" si="9"/>
        <v>0</v>
      </c>
      <c r="N29" s="28">
        <f t="shared" si="9"/>
        <v>0</v>
      </c>
      <c r="O29" s="28">
        <f t="shared" si="9"/>
        <v>0</v>
      </c>
      <c r="P29" s="28">
        <f t="shared" si="9"/>
        <v>0</v>
      </c>
      <c r="Q29" s="28">
        <f t="shared" si="9"/>
        <v>0</v>
      </c>
      <c r="R29" s="28">
        <f t="shared" si="9"/>
        <v>0</v>
      </c>
      <c r="S29" s="28">
        <f t="shared" si="9"/>
        <v>0</v>
      </c>
      <c r="T29" s="28">
        <f t="shared" si="9"/>
        <v>0</v>
      </c>
      <c r="U29" s="28">
        <f t="shared" si="9"/>
        <v>0</v>
      </c>
      <c r="V29" s="28">
        <f t="shared" si="9"/>
        <v>0</v>
      </c>
      <c r="W29" s="28">
        <f t="shared" si="9"/>
        <v>0</v>
      </c>
      <c r="X29" s="28">
        <f t="shared" si="9"/>
        <v>112.7</v>
      </c>
      <c r="Y29" s="28">
        <f t="shared" si="9"/>
        <v>0</v>
      </c>
      <c r="Z29" s="28">
        <f t="shared" si="9"/>
        <v>0</v>
      </c>
      <c r="AA29" s="28">
        <f t="shared" si="9"/>
        <v>0</v>
      </c>
      <c r="AB29" s="28">
        <f t="shared" si="9"/>
        <v>0</v>
      </c>
      <c r="AC29" s="28">
        <f t="shared" si="9"/>
        <v>0</v>
      </c>
      <c r="AD29" s="28">
        <f t="shared" si="9"/>
        <v>0</v>
      </c>
      <c r="AE29" s="28">
        <f t="shared" si="9"/>
        <v>0</v>
      </c>
      <c r="AF29" s="28"/>
      <c r="AG29" s="36"/>
    </row>
    <row r="30" spans="1:33" s="17" customFormat="1" ht="18.75">
      <c r="A30" s="3" t="s">
        <v>22</v>
      </c>
      <c r="B30" s="28"/>
      <c r="C30" s="26"/>
      <c r="D30" s="26"/>
      <c r="E30" s="27"/>
      <c r="F30" s="28"/>
      <c r="G30" s="28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"/>
      <c r="AF30" s="18"/>
      <c r="AG30" s="35"/>
    </row>
    <row r="31" spans="1:33" s="17" customFormat="1" ht="18.75">
      <c r="A31" s="3" t="s">
        <v>20</v>
      </c>
      <c r="B31" s="28"/>
      <c r="C31" s="26"/>
      <c r="D31" s="26"/>
      <c r="E31" s="27"/>
      <c r="F31" s="28"/>
      <c r="G31" s="2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"/>
      <c r="AF31" s="18"/>
      <c r="AG31" s="35"/>
    </row>
    <row r="32" spans="1:33" s="17" customFormat="1" ht="18.75">
      <c r="A32" s="3" t="s">
        <v>21</v>
      </c>
      <c r="B32" s="28">
        <v>112.7</v>
      </c>
      <c r="C32" s="26">
        <v>0</v>
      </c>
      <c r="D32" s="26">
        <v>0</v>
      </c>
      <c r="E32" s="26">
        <v>0</v>
      </c>
      <c r="F32" s="28"/>
      <c r="G32" s="28"/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112.7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8">
        <v>0</v>
      </c>
      <c r="AF32" s="18"/>
      <c r="AG32" s="35"/>
    </row>
    <row r="33" spans="1:33" s="17" customFormat="1" ht="18.75">
      <c r="A33" s="3" t="s">
        <v>23</v>
      </c>
      <c r="B33" s="28"/>
      <c r="C33" s="26"/>
      <c r="D33" s="26"/>
      <c r="E33" s="27"/>
      <c r="F33" s="28"/>
      <c r="G33" s="2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"/>
      <c r="AF33" s="18"/>
      <c r="AG33" s="35"/>
    </row>
    <row r="34" spans="1:33" s="17" customFormat="1" ht="55.5" customHeight="1">
      <c r="A34" s="38" t="s">
        <v>46</v>
      </c>
      <c r="B34" s="28">
        <f>B35</f>
        <v>69.8</v>
      </c>
      <c r="C34" s="28">
        <f aca="true" t="shared" si="10" ref="C34:AE34">C35</f>
        <v>0</v>
      </c>
      <c r="D34" s="28"/>
      <c r="E34" s="28">
        <f t="shared" si="10"/>
        <v>0</v>
      </c>
      <c r="F34" s="28"/>
      <c r="G34" s="28"/>
      <c r="H34" s="28">
        <f t="shared" si="10"/>
        <v>0</v>
      </c>
      <c r="I34" s="28">
        <f t="shared" si="10"/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0"/>
        <v>0</v>
      </c>
      <c r="O34" s="28">
        <f t="shared" si="10"/>
        <v>0</v>
      </c>
      <c r="P34" s="28">
        <f t="shared" si="10"/>
        <v>0</v>
      </c>
      <c r="Q34" s="28">
        <f t="shared" si="10"/>
        <v>0</v>
      </c>
      <c r="R34" s="28">
        <f t="shared" si="10"/>
        <v>0</v>
      </c>
      <c r="S34" s="28">
        <f t="shared" si="10"/>
        <v>0</v>
      </c>
      <c r="T34" s="28">
        <f t="shared" si="10"/>
        <v>0</v>
      </c>
      <c r="U34" s="28">
        <f t="shared" si="10"/>
        <v>0</v>
      </c>
      <c r="V34" s="28">
        <f t="shared" si="10"/>
        <v>0</v>
      </c>
      <c r="W34" s="28">
        <f t="shared" si="10"/>
        <v>0</v>
      </c>
      <c r="X34" s="28">
        <f t="shared" si="10"/>
        <v>69.8</v>
      </c>
      <c r="Y34" s="28">
        <f t="shared" si="10"/>
        <v>0</v>
      </c>
      <c r="Z34" s="28">
        <f t="shared" si="10"/>
        <v>0</v>
      </c>
      <c r="AA34" s="28">
        <f t="shared" si="10"/>
        <v>0</v>
      </c>
      <c r="AB34" s="28">
        <f t="shared" si="10"/>
        <v>0</v>
      </c>
      <c r="AC34" s="28">
        <f t="shared" si="10"/>
        <v>0</v>
      </c>
      <c r="AD34" s="28">
        <f t="shared" si="10"/>
        <v>0</v>
      </c>
      <c r="AE34" s="28">
        <f t="shared" si="10"/>
        <v>0</v>
      </c>
      <c r="AF34" s="18"/>
      <c r="AG34" s="35"/>
    </row>
    <row r="35" spans="1:33" s="17" customFormat="1" ht="18.75">
      <c r="A35" s="4" t="s">
        <v>24</v>
      </c>
      <c r="B35" s="28">
        <f>B36+B37+B38+B39</f>
        <v>69.8</v>
      </c>
      <c r="C35" s="28">
        <f aca="true" t="shared" si="11" ref="C35:AE35">C36+C37+C38+C39</f>
        <v>0</v>
      </c>
      <c r="D35" s="28">
        <v>0</v>
      </c>
      <c r="E35" s="28">
        <f t="shared" si="11"/>
        <v>0</v>
      </c>
      <c r="F35" s="28"/>
      <c r="G35" s="28"/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0</v>
      </c>
      <c r="R35" s="28">
        <f t="shared" si="11"/>
        <v>0</v>
      </c>
      <c r="S35" s="28">
        <f t="shared" si="11"/>
        <v>0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>X36+X37+X38+X39</f>
        <v>69.8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0</v>
      </c>
      <c r="AE35" s="28">
        <f t="shared" si="11"/>
        <v>0</v>
      </c>
      <c r="AF35" s="18"/>
      <c r="AG35" s="35"/>
    </row>
    <row r="36" spans="1:33" s="17" customFormat="1" ht="18.75">
      <c r="A36" s="3" t="s">
        <v>22</v>
      </c>
      <c r="B36" s="28"/>
      <c r="C36" s="26"/>
      <c r="D36" s="26"/>
      <c r="E36" s="27"/>
      <c r="F36" s="28"/>
      <c r="G36" s="2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"/>
      <c r="AF36" s="18"/>
      <c r="AG36" s="35"/>
    </row>
    <row r="37" spans="1:33" s="17" customFormat="1" ht="18.75">
      <c r="A37" s="3" t="s">
        <v>20</v>
      </c>
      <c r="B37" s="28"/>
      <c r="C37" s="26"/>
      <c r="D37" s="26"/>
      <c r="E37" s="27"/>
      <c r="F37" s="28"/>
      <c r="G37" s="2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"/>
      <c r="AF37" s="18"/>
      <c r="AG37" s="35"/>
    </row>
    <row r="38" spans="1:33" s="17" customFormat="1" ht="18.75">
      <c r="A38" s="3" t="s">
        <v>21</v>
      </c>
      <c r="B38" s="28">
        <v>69.8</v>
      </c>
      <c r="C38" s="26">
        <v>0</v>
      </c>
      <c r="D38" s="26">
        <v>0</v>
      </c>
      <c r="E38" s="26">
        <v>0</v>
      </c>
      <c r="F38" s="28"/>
      <c r="G38" s="28"/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69.8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18"/>
      <c r="AG38" s="35"/>
    </row>
    <row r="39" spans="1:33" s="17" customFormat="1" ht="18.75">
      <c r="A39" s="3" t="s">
        <v>23</v>
      </c>
      <c r="B39" s="28"/>
      <c r="C39" s="26"/>
      <c r="D39" s="26"/>
      <c r="E39" s="27"/>
      <c r="F39" s="28"/>
      <c r="G39" s="28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"/>
      <c r="AF39" s="18"/>
      <c r="AG39" s="35"/>
    </row>
    <row r="40" spans="1:33" s="17" customFormat="1" ht="96.75" customHeight="1">
      <c r="A40" s="29" t="s">
        <v>35</v>
      </c>
      <c r="B40" s="28">
        <f>B42+B48+B54+B60+B66</f>
        <v>741.6</v>
      </c>
      <c r="C40" s="28">
        <f>C42+C48+C54+C60+C66</f>
        <v>141.9</v>
      </c>
      <c r="D40" s="28">
        <f aca="true" t="shared" si="12" ref="D40:AE40">D42+D48+D54+D60+D66</f>
        <v>67.7</v>
      </c>
      <c r="E40" s="28">
        <f t="shared" si="12"/>
        <v>67.7</v>
      </c>
      <c r="F40" s="28">
        <f>E40/B40*100</f>
        <v>9.12891046386192</v>
      </c>
      <c r="G40" s="28">
        <f>E40/C40*100</f>
        <v>47.70965468639887</v>
      </c>
      <c r="H40" s="28">
        <f t="shared" si="12"/>
        <v>141.9</v>
      </c>
      <c r="I40" s="28">
        <f t="shared" si="12"/>
        <v>67.7</v>
      </c>
      <c r="J40" s="28">
        <f t="shared" si="12"/>
        <v>154.5</v>
      </c>
      <c r="K40" s="28">
        <f t="shared" si="12"/>
        <v>0</v>
      </c>
      <c r="L40" s="28">
        <f t="shared" si="12"/>
        <v>10.3</v>
      </c>
      <c r="M40" s="28">
        <f t="shared" si="12"/>
        <v>0</v>
      </c>
      <c r="N40" s="28">
        <f t="shared" si="12"/>
        <v>101.45</v>
      </c>
      <c r="O40" s="28">
        <f t="shared" si="12"/>
        <v>0</v>
      </c>
      <c r="P40" s="28">
        <f t="shared" si="12"/>
        <v>179</v>
      </c>
      <c r="Q40" s="28">
        <f t="shared" si="12"/>
        <v>0</v>
      </c>
      <c r="R40" s="28">
        <f t="shared" si="12"/>
        <v>36.25</v>
      </c>
      <c r="S40" s="28">
        <f t="shared" si="12"/>
        <v>0</v>
      </c>
      <c r="T40" s="28">
        <f t="shared" si="12"/>
        <v>0</v>
      </c>
      <c r="U40" s="28">
        <f t="shared" si="12"/>
        <v>0</v>
      </c>
      <c r="V40" s="28">
        <f t="shared" si="12"/>
        <v>0</v>
      </c>
      <c r="W40" s="28">
        <f t="shared" si="12"/>
        <v>0</v>
      </c>
      <c r="X40" s="28">
        <f t="shared" si="12"/>
        <v>29</v>
      </c>
      <c r="Y40" s="28">
        <f t="shared" si="12"/>
        <v>0</v>
      </c>
      <c r="Z40" s="28">
        <f t="shared" si="12"/>
        <v>10.3</v>
      </c>
      <c r="AA40" s="28">
        <f t="shared" si="12"/>
        <v>0</v>
      </c>
      <c r="AB40" s="28">
        <f t="shared" si="12"/>
        <v>57</v>
      </c>
      <c r="AC40" s="28">
        <f t="shared" si="12"/>
        <v>0</v>
      </c>
      <c r="AD40" s="28">
        <f t="shared" si="12"/>
        <v>21.9</v>
      </c>
      <c r="AE40" s="28">
        <f t="shared" si="12"/>
        <v>0</v>
      </c>
      <c r="AF40" s="28"/>
      <c r="AG40" s="36"/>
    </row>
    <row r="41" spans="1:33" s="17" customFormat="1" ht="18.75">
      <c r="A41" s="3" t="s">
        <v>19</v>
      </c>
      <c r="B41" s="28"/>
      <c r="C41" s="26"/>
      <c r="D41" s="26"/>
      <c r="E41" s="27"/>
      <c r="F41" s="28"/>
      <c r="G41" s="2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"/>
      <c r="AF41" s="18"/>
      <c r="AG41" s="35"/>
    </row>
    <row r="42" spans="1:33" s="17" customFormat="1" ht="75">
      <c r="A42" s="29" t="s">
        <v>36</v>
      </c>
      <c r="B42" s="28">
        <f>B43</f>
        <v>100</v>
      </c>
      <c r="C42" s="28">
        <f aca="true" t="shared" si="13" ref="C42:AE42">C43</f>
        <v>0</v>
      </c>
      <c r="D42" s="28">
        <f t="shared" si="13"/>
        <v>0</v>
      </c>
      <c r="E42" s="28">
        <f t="shared" si="13"/>
        <v>0</v>
      </c>
      <c r="F42" s="28"/>
      <c r="G42" s="28"/>
      <c r="H42" s="28">
        <f t="shared" si="13"/>
        <v>0</v>
      </c>
      <c r="I42" s="28">
        <f t="shared" si="13"/>
        <v>0</v>
      </c>
      <c r="J42" s="28">
        <f t="shared" si="13"/>
        <v>0</v>
      </c>
      <c r="K42" s="28">
        <f t="shared" si="13"/>
        <v>0</v>
      </c>
      <c r="L42" s="28">
        <f t="shared" si="13"/>
        <v>0</v>
      </c>
      <c r="M42" s="28">
        <f t="shared" si="13"/>
        <v>0</v>
      </c>
      <c r="N42" s="28">
        <f t="shared" si="13"/>
        <v>100</v>
      </c>
      <c r="O42" s="28">
        <f t="shared" si="13"/>
        <v>0</v>
      </c>
      <c r="P42" s="28">
        <f t="shared" si="13"/>
        <v>0</v>
      </c>
      <c r="Q42" s="28">
        <f t="shared" si="13"/>
        <v>0</v>
      </c>
      <c r="R42" s="28">
        <f t="shared" si="13"/>
        <v>0</v>
      </c>
      <c r="S42" s="28">
        <f t="shared" si="13"/>
        <v>0</v>
      </c>
      <c r="T42" s="28">
        <f t="shared" si="13"/>
        <v>0</v>
      </c>
      <c r="U42" s="28">
        <f t="shared" si="13"/>
        <v>0</v>
      </c>
      <c r="V42" s="28">
        <f t="shared" si="13"/>
        <v>0</v>
      </c>
      <c r="W42" s="28">
        <f t="shared" si="13"/>
        <v>0</v>
      </c>
      <c r="X42" s="28">
        <f t="shared" si="13"/>
        <v>0</v>
      </c>
      <c r="Y42" s="28">
        <f t="shared" si="13"/>
        <v>0</v>
      </c>
      <c r="Z42" s="28">
        <f t="shared" si="13"/>
        <v>0</v>
      </c>
      <c r="AA42" s="28">
        <f t="shared" si="13"/>
        <v>0</v>
      </c>
      <c r="AB42" s="28">
        <f t="shared" si="13"/>
        <v>0</v>
      </c>
      <c r="AC42" s="28">
        <f t="shared" si="13"/>
        <v>0</v>
      </c>
      <c r="AD42" s="28">
        <f t="shared" si="13"/>
        <v>0</v>
      </c>
      <c r="AE42" s="28">
        <f t="shared" si="13"/>
        <v>0</v>
      </c>
      <c r="AF42" s="18"/>
      <c r="AG42" s="35"/>
    </row>
    <row r="43" spans="1:33" s="17" customFormat="1" ht="18.75">
      <c r="A43" s="4" t="s">
        <v>24</v>
      </c>
      <c r="B43" s="28">
        <f>B44+B45+B46+B47</f>
        <v>100</v>
      </c>
      <c r="C43" s="28">
        <f aca="true" t="shared" si="14" ref="C43:AE43">C44+C45+C46+C47</f>
        <v>0</v>
      </c>
      <c r="D43" s="28">
        <f t="shared" si="14"/>
        <v>0</v>
      </c>
      <c r="E43" s="28">
        <f t="shared" si="14"/>
        <v>0</v>
      </c>
      <c r="F43" s="28"/>
      <c r="G43" s="28"/>
      <c r="H43" s="28">
        <f t="shared" si="14"/>
        <v>0</v>
      </c>
      <c r="I43" s="28">
        <f t="shared" si="14"/>
        <v>0</v>
      </c>
      <c r="J43" s="28">
        <f t="shared" si="14"/>
        <v>0</v>
      </c>
      <c r="K43" s="28">
        <f t="shared" si="14"/>
        <v>0</v>
      </c>
      <c r="L43" s="28">
        <f t="shared" si="14"/>
        <v>0</v>
      </c>
      <c r="M43" s="28">
        <f t="shared" si="14"/>
        <v>0</v>
      </c>
      <c r="N43" s="28">
        <f t="shared" si="14"/>
        <v>100</v>
      </c>
      <c r="O43" s="28">
        <f t="shared" si="14"/>
        <v>0</v>
      </c>
      <c r="P43" s="28">
        <f t="shared" si="14"/>
        <v>0</v>
      </c>
      <c r="Q43" s="28">
        <f t="shared" si="14"/>
        <v>0</v>
      </c>
      <c r="R43" s="28">
        <f t="shared" si="14"/>
        <v>0</v>
      </c>
      <c r="S43" s="28">
        <f t="shared" si="14"/>
        <v>0</v>
      </c>
      <c r="T43" s="28">
        <f t="shared" si="14"/>
        <v>0</v>
      </c>
      <c r="U43" s="28">
        <f t="shared" si="14"/>
        <v>0</v>
      </c>
      <c r="V43" s="28">
        <f t="shared" si="14"/>
        <v>0</v>
      </c>
      <c r="W43" s="28">
        <f t="shared" si="14"/>
        <v>0</v>
      </c>
      <c r="X43" s="28">
        <f t="shared" si="14"/>
        <v>0</v>
      </c>
      <c r="Y43" s="28">
        <f t="shared" si="14"/>
        <v>0</v>
      </c>
      <c r="Z43" s="28">
        <f t="shared" si="14"/>
        <v>0</v>
      </c>
      <c r="AA43" s="28">
        <f t="shared" si="14"/>
        <v>0</v>
      </c>
      <c r="AB43" s="28">
        <f t="shared" si="14"/>
        <v>0</v>
      </c>
      <c r="AC43" s="28">
        <f t="shared" si="14"/>
        <v>0</v>
      </c>
      <c r="AD43" s="28">
        <f t="shared" si="14"/>
        <v>0</v>
      </c>
      <c r="AE43" s="28">
        <f t="shared" si="14"/>
        <v>0</v>
      </c>
      <c r="AF43" s="18"/>
      <c r="AG43" s="35"/>
    </row>
    <row r="44" spans="1:33" s="17" customFormat="1" ht="18.75">
      <c r="A44" s="3" t="s">
        <v>22</v>
      </c>
      <c r="B44" s="28"/>
      <c r="C44" s="26"/>
      <c r="D44" s="26"/>
      <c r="E44" s="27"/>
      <c r="F44" s="28"/>
      <c r="G44" s="28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"/>
      <c r="AF44" s="18"/>
      <c r="AG44" s="35"/>
    </row>
    <row r="45" spans="1:33" s="17" customFormat="1" ht="18.75">
      <c r="A45" s="3" t="s">
        <v>20</v>
      </c>
      <c r="B45" s="28"/>
      <c r="C45" s="26"/>
      <c r="D45" s="26"/>
      <c r="E45" s="27"/>
      <c r="F45" s="28"/>
      <c r="G45" s="2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"/>
      <c r="AF45" s="18"/>
      <c r="AG45" s="35"/>
    </row>
    <row r="46" spans="1:33" s="17" customFormat="1" ht="18.75">
      <c r="A46" s="3" t="s">
        <v>21</v>
      </c>
      <c r="B46" s="28">
        <v>100</v>
      </c>
      <c r="C46" s="26">
        <v>0</v>
      </c>
      <c r="D46" s="26">
        <v>0</v>
      </c>
      <c r="E46" s="26">
        <v>0</v>
      </c>
      <c r="F46" s="28"/>
      <c r="G46" s="28"/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100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18"/>
      <c r="AG46" s="35"/>
    </row>
    <row r="47" spans="1:33" s="17" customFormat="1" ht="18.75">
      <c r="A47" s="3" t="s">
        <v>23</v>
      </c>
      <c r="B47" s="28"/>
      <c r="C47" s="26"/>
      <c r="D47" s="26"/>
      <c r="E47" s="27"/>
      <c r="F47" s="28"/>
      <c r="G47" s="28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"/>
      <c r="AF47" s="18"/>
      <c r="AG47" s="35"/>
    </row>
    <row r="48" spans="1:33" s="17" customFormat="1" ht="118.5" customHeight="1">
      <c r="A48" s="29" t="s">
        <v>37</v>
      </c>
      <c r="B48" s="28">
        <f>B49</f>
        <v>230</v>
      </c>
      <c r="C48" s="28">
        <f aca="true" t="shared" si="15" ref="C48:AE48">C49</f>
        <v>141.9</v>
      </c>
      <c r="D48" s="28">
        <f t="shared" si="15"/>
        <v>67.7</v>
      </c>
      <c r="E48" s="28">
        <f t="shared" si="15"/>
        <v>67.7</v>
      </c>
      <c r="F48" s="28">
        <f>E48/B48*100</f>
        <v>29.434782608695652</v>
      </c>
      <c r="G48" s="28">
        <f>E48/C48*100</f>
        <v>47.70965468639887</v>
      </c>
      <c r="H48" s="28">
        <f t="shared" si="15"/>
        <v>141.9</v>
      </c>
      <c r="I48" s="28">
        <f t="shared" si="15"/>
        <v>67.7</v>
      </c>
      <c r="J48" s="28">
        <f t="shared" si="15"/>
        <v>67.5</v>
      </c>
      <c r="K48" s="28">
        <f t="shared" si="15"/>
        <v>0</v>
      </c>
      <c r="L48" s="28">
        <f t="shared" si="15"/>
        <v>10.3</v>
      </c>
      <c r="M48" s="28">
        <f t="shared" si="15"/>
        <v>0</v>
      </c>
      <c r="N48" s="28">
        <f t="shared" si="15"/>
        <v>0</v>
      </c>
      <c r="O48" s="28">
        <f t="shared" si="15"/>
        <v>0</v>
      </c>
      <c r="P48" s="28">
        <f t="shared" si="15"/>
        <v>0</v>
      </c>
      <c r="Q48" s="28">
        <f t="shared" si="15"/>
        <v>0</v>
      </c>
      <c r="R48" s="28">
        <f t="shared" si="15"/>
        <v>0</v>
      </c>
      <c r="S48" s="28">
        <f t="shared" si="15"/>
        <v>0</v>
      </c>
      <c r="T48" s="28">
        <f t="shared" si="15"/>
        <v>0</v>
      </c>
      <c r="U48" s="28">
        <f t="shared" si="15"/>
        <v>0</v>
      </c>
      <c r="V48" s="28">
        <f t="shared" si="15"/>
        <v>0</v>
      </c>
      <c r="W48" s="28">
        <f t="shared" si="15"/>
        <v>0</v>
      </c>
      <c r="X48" s="28">
        <f t="shared" si="15"/>
        <v>0</v>
      </c>
      <c r="Y48" s="28">
        <f t="shared" si="15"/>
        <v>0</v>
      </c>
      <c r="Z48" s="28">
        <f t="shared" si="15"/>
        <v>10.3</v>
      </c>
      <c r="AA48" s="28">
        <f t="shared" si="15"/>
        <v>0</v>
      </c>
      <c r="AB48" s="28">
        <f t="shared" si="15"/>
        <v>0</v>
      </c>
      <c r="AC48" s="28">
        <f t="shared" si="15"/>
        <v>0</v>
      </c>
      <c r="AD48" s="28">
        <f t="shared" si="15"/>
        <v>0</v>
      </c>
      <c r="AE48" s="28">
        <f t="shared" si="15"/>
        <v>0</v>
      </c>
      <c r="AF48" s="46" t="s">
        <v>58</v>
      </c>
      <c r="AG48" s="35"/>
    </row>
    <row r="49" spans="1:33" s="17" customFormat="1" ht="57.75" customHeight="1">
      <c r="A49" s="4" t="s">
        <v>24</v>
      </c>
      <c r="B49" s="28">
        <f>B50+B51+B52+B53</f>
        <v>230</v>
      </c>
      <c r="C49" s="28">
        <f aca="true" t="shared" si="16" ref="C49:AE49">C50+C51+C52+C53</f>
        <v>141.9</v>
      </c>
      <c r="D49" s="28">
        <f t="shared" si="16"/>
        <v>67.7</v>
      </c>
      <c r="E49" s="28">
        <f t="shared" si="16"/>
        <v>67.7</v>
      </c>
      <c r="F49" s="28">
        <f>E49/B49*100</f>
        <v>29.434782608695652</v>
      </c>
      <c r="G49" s="28">
        <f>E49/C49*100</f>
        <v>47.70965468639887</v>
      </c>
      <c r="H49" s="28">
        <f t="shared" si="16"/>
        <v>141.9</v>
      </c>
      <c r="I49" s="28">
        <f t="shared" si="16"/>
        <v>67.7</v>
      </c>
      <c r="J49" s="28">
        <f t="shared" si="16"/>
        <v>67.5</v>
      </c>
      <c r="K49" s="28">
        <f t="shared" si="16"/>
        <v>0</v>
      </c>
      <c r="L49" s="28">
        <f t="shared" si="16"/>
        <v>10.3</v>
      </c>
      <c r="M49" s="28">
        <f t="shared" si="16"/>
        <v>0</v>
      </c>
      <c r="N49" s="28">
        <f t="shared" si="16"/>
        <v>0</v>
      </c>
      <c r="O49" s="28">
        <f t="shared" si="16"/>
        <v>0</v>
      </c>
      <c r="P49" s="28">
        <f t="shared" si="16"/>
        <v>0</v>
      </c>
      <c r="Q49" s="28">
        <f t="shared" si="16"/>
        <v>0</v>
      </c>
      <c r="R49" s="28">
        <f t="shared" si="16"/>
        <v>0</v>
      </c>
      <c r="S49" s="28">
        <f t="shared" si="16"/>
        <v>0</v>
      </c>
      <c r="T49" s="28">
        <f t="shared" si="16"/>
        <v>0</v>
      </c>
      <c r="U49" s="28">
        <f t="shared" si="16"/>
        <v>0</v>
      </c>
      <c r="V49" s="28">
        <f t="shared" si="16"/>
        <v>0</v>
      </c>
      <c r="W49" s="28">
        <f t="shared" si="16"/>
        <v>0</v>
      </c>
      <c r="X49" s="28">
        <f t="shared" si="16"/>
        <v>0</v>
      </c>
      <c r="Y49" s="28">
        <f t="shared" si="16"/>
        <v>0</v>
      </c>
      <c r="Z49" s="28">
        <f t="shared" si="16"/>
        <v>10.3</v>
      </c>
      <c r="AA49" s="28">
        <f t="shared" si="16"/>
        <v>0</v>
      </c>
      <c r="AB49" s="28">
        <f t="shared" si="16"/>
        <v>0</v>
      </c>
      <c r="AC49" s="28">
        <f t="shared" si="16"/>
        <v>0</v>
      </c>
      <c r="AD49" s="28">
        <f t="shared" si="16"/>
        <v>0</v>
      </c>
      <c r="AE49" s="28">
        <f t="shared" si="16"/>
        <v>0</v>
      </c>
      <c r="AF49" s="47"/>
      <c r="AG49" s="35"/>
    </row>
    <row r="50" spans="1:33" s="17" customFormat="1" ht="73.5" customHeight="1">
      <c r="A50" s="3" t="s">
        <v>22</v>
      </c>
      <c r="B50" s="28"/>
      <c r="C50" s="26"/>
      <c r="D50" s="26"/>
      <c r="E50" s="27"/>
      <c r="F50" s="28"/>
      <c r="G50" s="28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"/>
      <c r="AF50" s="47"/>
      <c r="AG50" s="35"/>
    </row>
    <row r="51" spans="1:33" s="17" customFormat="1" ht="38.25" customHeight="1">
      <c r="A51" s="3" t="s">
        <v>20</v>
      </c>
      <c r="B51" s="28"/>
      <c r="C51" s="26"/>
      <c r="D51" s="26"/>
      <c r="E51" s="27"/>
      <c r="F51" s="28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"/>
      <c r="AF51" s="47"/>
      <c r="AG51" s="35"/>
    </row>
    <row r="52" spans="1:33" s="17" customFormat="1" ht="49.5" customHeight="1">
      <c r="A52" s="3" t="s">
        <v>21</v>
      </c>
      <c r="B52" s="28">
        <v>230</v>
      </c>
      <c r="C52" s="26">
        <v>141.9</v>
      </c>
      <c r="D52" s="26">
        <v>67.7</v>
      </c>
      <c r="E52" s="26">
        <v>67.7</v>
      </c>
      <c r="F52" s="28">
        <f>E52/B52*100</f>
        <v>29.434782608695652</v>
      </c>
      <c r="G52" s="28">
        <f>E52/C52*100</f>
        <v>47.70965468639887</v>
      </c>
      <c r="H52" s="26">
        <v>141.9</v>
      </c>
      <c r="I52" s="26">
        <v>67.7</v>
      </c>
      <c r="J52" s="26">
        <v>67.5</v>
      </c>
      <c r="K52" s="26">
        <v>0</v>
      </c>
      <c r="L52" s="26">
        <v>10.3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10.3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47"/>
      <c r="AG52" s="37"/>
    </row>
    <row r="53" spans="1:33" s="17" customFormat="1" ht="50.25" customHeight="1">
      <c r="A53" s="3" t="s">
        <v>23</v>
      </c>
      <c r="B53" s="28"/>
      <c r="C53" s="26"/>
      <c r="D53" s="26"/>
      <c r="E53" s="27"/>
      <c r="F53" s="28"/>
      <c r="G53" s="28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"/>
      <c r="AF53" s="48"/>
      <c r="AG53" s="35"/>
    </row>
    <row r="54" spans="1:33" s="17" customFormat="1" ht="93.75">
      <c r="A54" s="29" t="s">
        <v>38</v>
      </c>
      <c r="B54" s="28">
        <f>B55</f>
        <v>182.7</v>
      </c>
      <c r="C54" s="28">
        <f aca="true" t="shared" si="17" ref="C54:AE54">C55</f>
        <v>0</v>
      </c>
      <c r="D54" s="28">
        <f t="shared" si="17"/>
        <v>0</v>
      </c>
      <c r="E54" s="28">
        <f t="shared" si="17"/>
        <v>0</v>
      </c>
      <c r="F54" s="28"/>
      <c r="G54" s="28"/>
      <c r="H54" s="28">
        <f t="shared" si="17"/>
        <v>0</v>
      </c>
      <c r="I54" s="28">
        <f t="shared" si="17"/>
        <v>0</v>
      </c>
      <c r="J54" s="28">
        <f t="shared" si="17"/>
        <v>87</v>
      </c>
      <c r="K54" s="28">
        <f t="shared" si="17"/>
        <v>0</v>
      </c>
      <c r="L54" s="28">
        <f t="shared" si="17"/>
        <v>0</v>
      </c>
      <c r="M54" s="28">
        <f t="shared" si="17"/>
        <v>0</v>
      </c>
      <c r="N54" s="28">
        <f t="shared" si="17"/>
        <v>1.45</v>
      </c>
      <c r="O54" s="28">
        <f t="shared" si="17"/>
        <v>0</v>
      </c>
      <c r="P54" s="28">
        <f t="shared" si="17"/>
        <v>29</v>
      </c>
      <c r="Q54" s="28">
        <f t="shared" si="17"/>
        <v>0</v>
      </c>
      <c r="R54" s="28">
        <f t="shared" si="17"/>
        <v>36.25</v>
      </c>
      <c r="S54" s="28">
        <f t="shared" si="17"/>
        <v>0</v>
      </c>
      <c r="T54" s="28">
        <f t="shared" si="17"/>
        <v>0</v>
      </c>
      <c r="U54" s="28">
        <f t="shared" si="17"/>
        <v>0</v>
      </c>
      <c r="V54" s="28">
        <f t="shared" si="17"/>
        <v>0</v>
      </c>
      <c r="W54" s="28">
        <f t="shared" si="17"/>
        <v>0</v>
      </c>
      <c r="X54" s="28">
        <f t="shared" si="17"/>
        <v>29</v>
      </c>
      <c r="Y54" s="28">
        <f t="shared" si="17"/>
        <v>0</v>
      </c>
      <c r="Z54" s="28">
        <f t="shared" si="17"/>
        <v>0</v>
      </c>
      <c r="AA54" s="28">
        <f t="shared" si="17"/>
        <v>0</v>
      </c>
      <c r="AB54" s="28">
        <f t="shared" si="17"/>
        <v>0</v>
      </c>
      <c r="AC54" s="28">
        <f t="shared" si="17"/>
        <v>0</v>
      </c>
      <c r="AD54" s="28">
        <f t="shared" si="17"/>
        <v>0</v>
      </c>
      <c r="AE54" s="28">
        <f t="shared" si="17"/>
        <v>0</v>
      </c>
      <c r="AF54" s="18"/>
      <c r="AG54" s="35"/>
    </row>
    <row r="55" spans="1:33" s="17" customFormat="1" ht="18.75">
      <c r="A55" s="4" t="s">
        <v>24</v>
      </c>
      <c r="B55" s="28">
        <f>B56+B57+B58+B59</f>
        <v>182.7</v>
      </c>
      <c r="C55" s="28">
        <f aca="true" t="shared" si="18" ref="C55:AE55">C56+C57+C58+C59</f>
        <v>0</v>
      </c>
      <c r="D55" s="28">
        <f t="shared" si="18"/>
        <v>0</v>
      </c>
      <c r="E55" s="28">
        <f t="shared" si="18"/>
        <v>0</v>
      </c>
      <c r="F55" s="28"/>
      <c r="G55" s="28"/>
      <c r="H55" s="28">
        <f t="shared" si="18"/>
        <v>0</v>
      </c>
      <c r="I55" s="28">
        <f t="shared" si="18"/>
        <v>0</v>
      </c>
      <c r="J55" s="28">
        <f t="shared" si="18"/>
        <v>87</v>
      </c>
      <c r="K55" s="28">
        <f t="shared" si="18"/>
        <v>0</v>
      </c>
      <c r="L55" s="28">
        <f t="shared" si="18"/>
        <v>0</v>
      </c>
      <c r="M55" s="28">
        <f t="shared" si="18"/>
        <v>0</v>
      </c>
      <c r="N55" s="28">
        <f t="shared" si="18"/>
        <v>1.45</v>
      </c>
      <c r="O55" s="28">
        <f t="shared" si="18"/>
        <v>0</v>
      </c>
      <c r="P55" s="28">
        <f t="shared" si="18"/>
        <v>29</v>
      </c>
      <c r="Q55" s="28">
        <f t="shared" si="18"/>
        <v>0</v>
      </c>
      <c r="R55" s="28">
        <f t="shared" si="18"/>
        <v>36.25</v>
      </c>
      <c r="S55" s="28">
        <f t="shared" si="18"/>
        <v>0</v>
      </c>
      <c r="T55" s="28">
        <f t="shared" si="18"/>
        <v>0</v>
      </c>
      <c r="U55" s="28">
        <f t="shared" si="18"/>
        <v>0</v>
      </c>
      <c r="V55" s="28">
        <f t="shared" si="18"/>
        <v>0</v>
      </c>
      <c r="W55" s="28">
        <f t="shared" si="18"/>
        <v>0</v>
      </c>
      <c r="X55" s="28">
        <f t="shared" si="18"/>
        <v>29</v>
      </c>
      <c r="Y55" s="28">
        <f t="shared" si="18"/>
        <v>0</v>
      </c>
      <c r="Z55" s="28">
        <f t="shared" si="18"/>
        <v>0</v>
      </c>
      <c r="AA55" s="28">
        <f t="shared" si="18"/>
        <v>0</v>
      </c>
      <c r="AB55" s="28">
        <f t="shared" si="18"/>
        <v>0</v>
      </c>
      <c r="AC55" s="28">
        <f t="shared" si="18"/>
        <v>0</v>
      </c>
      <c r="AD55" s="28">
        <f t="shared" si="18"/>
        <v>0</v>
      </c>
      <c r="AE55" s="28">
        <f t="shared" si="18"/>
        <v>0</v>
      </c>
      <c r="AF55" s="18"/>
      <c r="AG55" s="35"/>
    </row>
    <row r="56" spans="1:33" s="17" customFormat="1" ht="18.75">
      <c r="A56" s="3" t="s">
        <v>22</v>
      </c>
      <c r="B56" s="28"/>
      <c r="C56" s="26"/>
      <c r="D56" s="26"/>
      <c r="E56" s="27"/>
      <c r="F56" s="27"/>
      <c r="G56" s="27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"/>
      <c r="AF56" s="18"/>
      <c r="AG56" s="35"/>
    </row>
    <row r="57" spans="1:33" s="17" customFormat="1" ht="18.75">
      <c r="A57" s="3" t="s">
        <v>20</v>
      </c>
      <c r="B57" s="28"/>
      <c r="C57" s="26"/>
      <c r="D57" s="2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"/>
      <c r="AF57" s="18"/>
      <c r="AG57" s="35"/>
    </row>
    <row r="58" spans="1:33" s="17" customFormat="1" ht="18.75">
      <c r="A58" s="3" t="s">
        <v>21</v>
      </c>
      <c r="B58" s="28">
        <f>H58+J58+L58+N58+P58+R58+T58+V58+X58+Z58+AB58+AD58</f>
        <v>182.7</v>
      </c>
      <c r="C58" s="26">
        <v>0</v>
      </c>
      <c r="D58" s="26">
        <v>0</v>
      </c>
      <c r="E58" s="26">
        <v>0</v>
      </c>
      <c r="F58" s="27"/>
      <c r="G58" s="27"/>
      <c r="H58" s="26">
        <v>0</v>
      </c>
      <c r="I58" s="26">
        <v>0</v>
      </c>
      <c r="J58" s="26">
        <v>87</v>
      </c>
      <c r="K58" s="26">
        <v>0</v>
      </c>
      <c r="L58" s="26">
        <v>0</v>
      </c>
      <c r="M58" s="26">
        <v>0</v>
      </c>
      <c r="N58" s="26">
        <v>1.45</v>
      </c>
      <c r="O58" s="26">
        <v>0</v>
      </c>
      <c r="P58" s="26">
        <v>29</v>
      </c>
      <c r="Q58" s="26">
        <v>0</v>
      </c>
      <c r="R58" s="26">
        <v>36.25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29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18"/>
      <c r="AG58" s="35"/>
    </row>
    <row r="59" spans="1:33" s="17" customFormat="1" ht="18.75">
      <c r="A59" s="3" t="s">
        <v>23</v>
      </c>
      <c r="B59" s="28"/>
      <c r="C59" s="26"/>
      <c r="D59" s="26"/>
      <c r="E59" s="27"/>
      <c r="F59" s="27"/>
      <c r="G59" s="27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"/>
      <c r="AF59" s="18"/>
      <c r="AG59" s="35"/>
    </row>
    <row r="60" spans="1:33" s="17" customFormat="1" ht="75">
      <c r="A60" s="29" t="s">
        <v>39</v>
      </c>
      <c r="B60" s="28">
        <f aca="true" t="shared" si="19" ref="B60:AE60">B61</f>
        <v>78.9</v>
      </c>
      <c r="C60" s="28">
        <f t="shared" si="19"/>
        <v>0</v>
      </c>
      <c r="D60" s="28">
        <f t="shared" si="19"/>
        <v>0</v>
      </c>
      <c r="E60" s="28">
        <f t="shared" si="19"/>
        <v>0</v>
      </c>
      <c r="F60" s="28"/>
      <c r="G60" s="28"/>
      <c r="H60" s="28">
        <f t="shared" si="19"/>
        <v>0</v>
      </c>
      <c r="I60" s="28">
        <f t="shared" si="19"/>
        <v>0</v>
      </c>
      <c r="J60" s="28">
        <f t="shared" si="19"/>
        <v>0</v>
      </c>
      <c r="K60" s="28">
        <f t="shared" si="19"/>
        <v>0</v>
      </c>
      <c r="L60" s="28">
        <f t="shared" si="19"/>
        <v>0</v>
      </c>
      <c r="M60" s="28">
        <f t="shared" si="19"/>
        <v>0</v>
      </c>
      <c r="N60" s="28">
        <f t="shared" si="19"/>
        <v>0</v>
      </c>
      <c r="O60" s="28">
        <f t="shared" si="19"/>
        <v>0</v>
      </c>
      <c r="P60" s="28">
        <f t="shared" si="19"/>
        <v>0</v>
      </c>
      <c r="Q60" s="28">
        <f t="shared" si="19"/>
        <v>0</v>
      </c>
      <c r="R60" s="28">
        <f t="shared" si="19"/>
        <v>0</v>
      </c>
      <c r="S60" s="28">
        <f t="shared" si="19"/>
        <v>0</v>
      </c>
      <c r="T60" s="28">
        <f t="shared" si="19"/>
        <v>0</v>
      </c>
      <c r="U60" s="28">
        <f t="shared" si="19"/>
        <v>0</v>
      </c>
      <c r="V60" s="28">
        <f t="shared" si="19"/>
        <v>0</v>
      </c>
      <c r="W60" s="28">
        <f t="shared" si="19"/>
        <v>0</v>
      </c>
      <c r="X60" s="28">
        <f t="shared" si="19"/>
        <v>0</v>
      </c>
      <c r="Y60" s="28">
        <f t="shared" si="19"/>
        <v>0</v>
      </c>
      <c r="Z60" s="28">
        <f t="shared" si="19"/>
        <v>0</v>
      </c>
      <c r="AA60" s="28">
        <f t="shared" si="19"/>
        <v>0</v>
      </c>
      <c r="AB60" s="28">
        <f t="shared" si="19"/>
        <v>57</v>
      </c>
      <c r="AC60" s="28">
        <f t="shared" si="19"/>
        <v>0</v>
      </c>
      <c r="AD60" s="28">
        <f t="shared" si="19"/>
        <v>21.9</v>
      </c>
      <c r="AE60" s="28">
        <f t="shared" si="19"/>
        <v>0</v>
      </c>
      <c r="AF60" s="18"/>
      <c r="AG60" s="35"/>
    </row>
    <row r="61" spans="1:33" s="17" customFormat="1" ht="18.75">
      <c r="A61" s="4" t="s">
        <v>24</v>
      </c>
      <c r="B61" s="28">
        <f aca="true" t="shared" si="20" ref="B61:AE61">B62+B63+B64+B65</f>
        <v>78.9</v>
      </c>
      <c r="C61" s="28">
        <f t="shared" si="20"/>
        <v>0</v>
      </c>
      <c r="D61" s="28">
        <f t="shared" si="20"/>
        <v>0</v>
      </c>
      <c r="E61" s="28">
        <f t="shared" si="20"/>
        <v>0</v>
      </c>
      <c r="F61" s="28"/>
      <c r="G61" s="28"/>
      <c r="H61" s="28">
        <f t="shared" si="20"/>
        <v>0</v>
      </c>
      <c r="I61" s="28">
        <f t="shared" si="20"/>
        <v>0</v>
      </c>
      <c r="J61" s="28">
        <f t="shared" si="20"/>
        <v>0</v>
      </c>
      <c r="K61" s="28">
        <f t="shared" si="20"/>
        <v>0</v>
      </c>
      <c r="L61" s="28">
        <f t="shared" si="20"/>
        <v>0</v>
      </c>
      <c r="M61" s="28">
        <f t="shared" si="20"/>
        <v>0</v>
      </c>
      <c r="N61" s="28">
        <f t="shared" si="20"/>
        <v>0</v>
      </c>
      <c r="O61" s="28">
        <f t="shared" si="20"/>
        <v>0</v>
      </c>
      <c r="P61" s="28">
        <f t="shared" si="20"/>
        <v>0</v>
      </c>
      <c r="Q61" s="28">
        <f t="shared" si="20"/>
        <v>0</v>
      </c>
      <c r="R61" s="28">
        <f t="shared" si="20"/>
        <v>0</v>
      </c>
      <c r="S61" s="28">
        <f t="shared" si="20"/>
        <v>0</v>
      </c>
      <c r="T61" s="28">
        <f t="shared" si="20"/>
        <v>0</v>
      </c>
      <c r="U61" s="28">
        <f t="shared" si="20"/>
        <v>0</v>
      </c>
      <c r="V61" s="28">
        <f t="shared" si="20"/>
        <v>0</v>
      </c>
      <c r="W61" s="28">
        <f t="shared" si="20"/>
        <v>0</v>
      </c>
      <c r="X61" s="28">
        <f t="shared" si="20"/>
        <v>0</v>
      </c>
      <c r="Y61" s="28">
        <f t="shared" si="20"/>
        <v>0</v>
      </c>
      <c r="Z61" s="28">
        <f t="shared" si="20"/>
        <v>0</v>
      </c>
      <c r="AA61" s="28">
        <f t="shared" si="20"/>
        <v>0</v>
      </c>
      <c r="AB61" s="28">
        <f t="shared" si="20"/>
        <v>57</v>
      </c>
      <c r="AC61" s="28">
        <f t="shared" si="20"/>
        <v>0</v>
      </c>
      <c r="AD61" s="28">
        <f t="shared" si="20"/>
        <v>21.9</v>
      </c>
      <c r="AE61" s="28">
        <f t="shared" si="20"/>
        <v>0</v>
      </c>
      <c r="AF61" s="18"/>
      <c r="AG61" s="35"/>
    </row>
    <row r="62" spans="1:33" s="17" customFormat="1" ht="18.75">
      <c r="A62" s="3" t="s">
        <v>22</v>
      </c>
      <c r="B62" s="28"/>
      <c r="C62" s="26"/>
      <c r="D62" s="26"/>
      <c r="E62" s="27"/>
      <c r="F62" s="27"/>
      <c r="G62" s="27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"/>
      <c r="AF62" s="18"/>
      <c r="AG62" s="35"/>
    </row>
    <row r="63" spans="1:33" s="17" customFormat="1" ht="18.75">
      <c r="A63" s="3" t="s">
        <v>20</v>
      </c>
      <c r="B63" s="28"/>
      <c r="C63" s="26"/>
      <c r="D63" s="26"/>
      <c r="E63" s="27"/>
      <c r="F63" s="27"/>
      <c r="G63" s="27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"/>
      <c r="AF63" s="18"/>
      <c r="AG63" s="35"/>
    </row>
    <row r="64" spans="1:33" s="17" customFormat="1" ht="18.75">
      <c r="A64" s="3" t="s">
        <v>21</v>
      </c>
      <c r="B64" s="28">
        <f>H64+J64+L64+N64+P64+R64+T64+V64+X64+Z64+AB64+AD64</f>
        <v>78.9</v>
      </c>
      <c r="C64" s="26">
        <v>0</v>
      </c>
      <c r="D64" s="26">
        <v>0</v>
      </c>
      <c r="E64" s="26">
        <v>0</v>
      </c>
      <c r="F64" s="27"/>
      <c r="G64" s="27"/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57</v>
      </c>
      <c r="AC64" s="26">
        <v>0</v>
      </c>
      <c r="AD64" s="26">
        <v>21.9</v>
      </c>
      <c r="AE64" s="26">
        <v>0</v>
      </c>
      <c r="AF64" s="18"/>
      <c r="AG64" s="35"/>
    </row>
    <row r="65" spans="1:33" s="17" customFormat="1" ht="18.75">
      <c r="A65" s="3" t="s">
        <v>23</v>
      </c>
      <c r="B65" s="28"/>
      <c r="C65" s="26"/>
      <c r="D65" s="26"/>
      <c r="E65" s="27"/>
      <c r="F65" s="27"/>
      <c r="G65" s="27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"/>
      <c r="AF65" s="18"/>
      <c r="AG65" s="35"/>
    </row>
    <row r="66" spans="1:33" s="17" customFormat="1" ht="156" customHeight="1">
      <c r="A66" s="29" t="s">
        <v>40</v>
      </c>
      <c r="B66" s="28">
        <f>B67</f>
        <v>150</v>
      </c>
      <c r="C66" s="28">
        <f aca="true" t="shared" si="21" ref="C66:AE66">C67</f>
        <v>0</v>
      </c>
      <c r="D66" s="28">
        <f t="shared" si="21"/>
        <v>0</v>
      </c>
      <c r="E66" s="28">
        <f t="shared" si="21"/>
        <v>0</v>
      </c>
      <c r="F66" s="28"/>
      <c r="G66" s="28"/>
      <c r="H66" s="28">
        <f t="shared" si="21"/>
        <v>0</v>
      </c>
      <c r="I66" s="28">
        <f t="shared" si="21"/>
        <v>0</v>
      </c>
      <c r="J66" s="28">
        <f t="shared" si="21"/>
        <v>0</v>
      </c>
      <c r="K66" s="28">
        <f t="shared" si="21"/>
        <v>0</v>
      </c>
      <c r="L66" s="28">
        <f t="shared" si="21"/>
        <v>0</v>
      </c>
      <c r="M66" s="28">
        <f t="shared" si="21"/>
        <v>0</v>
      </c>
      <c r="N66" s="28">
        <f t="shared" si="21"/>
        <v>0</v>
      </c>
      <c r="O66" s="28">
        <f t="shared" si="21"/>
        <v>0</v>
      </c>
      <c r="P66" s="28">
        <f t="shared" si="21"/>
        <v>150</v>
      </c>
      <c r="Q66" s="28">
        <f t="shared" si="21"/>
        <v>0</v>
      </c>
      <c r="R66" s="28">
        <f t="shared" si="21"/>
        <v>0</v>
      </c>
      <c r="S66" s="28">
        <f t="shared" si="21"/>
        <v>0</v>
      </c>
      <c r="T66" s="28">
        <f t="shared" si="21"/>
        <v>0</v>
      </c>
      <c r="U66" s="28">
        <f t="shared" si="21"/>
        <v>0</v>
      </c>
      <c r="V66" s="28">
        <f t="shared" si="21"/>
        <v>0</v>
      </c>
      <c r="W66" s="28">
        <f t="shared" si="21"/>
        <v>0</v>
      </c>
      <c r="X66" s="28">
        <f t="shared" si="21"/>
        <v>0</v>
      </c>
      <c r="Y66" s="28">
        <f t="shared" si="21"/>
        <v>0</v>
      </c>
      <c r="Z66" s="28">
        <f t="shared" si="21"/>
        <v>0</v>
      </c>
      <c r="AA66" s="28">
        <f t="shared" si="21"/>
        <v>0</v>
      </c>
      <c r="AB66" s="28">
        <f t="shared" si="21"/>
        <v>0</v>
      </c>
      <c r="AC66" s="28">
        <f t="shared" si="21"/>
        <v>0</v>
      </c>
      <c r="AD66" s="28">
        <f t="shared" si="21"/>
        <v>0</v>
      </c>
      <c r="AE66" s="28">
        <f t="shared" si="21"/>
        <v>0</v>
      </c>
      <c r="AF66" s="18"/>
      <c r="AG66" s="35"/>
    </row>
    <row r="67" spans="1:33" s="17" customFormat="1" ht="18.75">
      <c r="A67" s="4" t="s">
        <v>24</v>
      </c>
      <c r="B67" s="28">
        <f>B68+B69+B70+B71</f>
        <v>150</v>
      </c>
      <c r="C67" s="28">
        <f aca="true" t="shared" si="22" ref="C67:AE67">C68+C69+C70+C71</f>
        <v>0</v>
      </c>
      <c r="D67" s="28">
        <f t="shared" si="22"/>
        <v>0</v>
      </c>
      <c r="E67" s="28">
        <f t="shared" si="22"/>
        <v>0</v>
      </c>
      <c r="F67" s="28"/>
      <c r="G67" s="28"/>
      <c r="H67" s="28">
        <f t="shared" si="22"/>
        <v>0</v>
      </c>
      <c r="I67" s="28">
        <f t="shared" si="22"/>
        <v>0</v>
      </c>
      <c r="J67" s="28">
        <f t="shared" si="22"/>
        <v>0</v>
      </c>
      <c r="K67" s="28">
        <f t="shared" si="22"/>
        <v>0</v>
      </c>
      <c r="L67" s="28">
        <f t="shared" si="22"/>
        <v>0</v>
      </c>
      <c r="M67" s="28">
        <f t="shared" si="22"/>
        <v>0</v>
      </c>
      <c r="N67" s="28">
        <f t="shared" si="22"/>
        <v>0</v>
      </c>
      <c r="O67" s="28">
        <f t="shared" si="22"/>
        <v>0</v>
      </c>
      <c r="P67" s="28">
        <f t="shared" si="22"/>
        <v>150</v>
      </c>
      <c r="Q67" s="28">
        <f t="shared" si="22"/>
        <v>0</v>
      </c>
      <c r="R67" s="28">
        <f t="shared" si="22"/>
        <v>0</v>
      </c>
      <c r="S67" s="28">
        <f t="shared" si="22"/>
        <v>0</v>
      </c>
      <c r="T67" s="28">
        <f t="shared" si="22"/>
        <v>0</v>
      </c>
      <c r="U67" s="28">
        <f t="shared" si="22"/>
        <v>0</v>
      </c>
      <c r="V67" s="28">
        <f t="shared" si="22"/>
        <v>0</v>
      </c>
      <c r="W67" s="28">
        <f t="shared" si="22"/>
        <v>0</v>
      </c>
      <c r="X67" s="28">
        <f t="shared" si="22"/>
        <v>0</v>
      </c>
      <c r="Y67" s="28">
        <f t="shared" si="22"/>
        <v>0</v>
      </c>
      <c r="Z67" s="28">
        <f t="shared" si="22"/>
        <v>0</v>
      </c>
      <c r="AA67" s="28">
        <f t="shared" si="22"/>
        <v>0</v>
      </c>
      <c r="AB67" s="28">
        <f t="shared" si="22"/>
        <v>0</v>
      </c>
      <c r="AC67" s="28">
        <f t="shared" si="22"/>
        <v>0</v>
      </c>
      <c r="AD67" s="28">
        <f t="shared" si="22"/>
        <v>0</v>
      </c>
      <c r="AE67" s="28">
        <f t="shared" si="22"/>
        <v>0</v>
      </c>
      <c r="AF67" s="18"/>
      <c r="AG67" s="35"/>
    </row>
    <row r="68" spans="1:33" s="17" customFormat="1" ht="18.75">
      <c r="A68" s="3" t="s">
        <v>22</v>
      </c>
      <c r="B68" s="28"/>
      <c r="C68" s="26"/>
      <c r="D68" s="26"/>
      <c r="E68" s="27"/>
      <c r="F68" s="27"/>
      <c r="G68" s="2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"/>
      <c r="AF68" s="18"/>
      <c r="AG68" s="35"/>
    </row>
    <row r="69" spans="1:33" s="17" customFormat="1" ht="18.75">
      <c r="A69" s="3" t="s">
        <v>20</v>
      </c>
      <c r="B69" s="28"/>
      <c r="C69" s="26"/>
      <c r="D69" s="26"/>
      <c r="E69" s="27"/>
      <c r="F69" s="27"/>
      <c r="G69" s="27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"/>
      <c r="AF69" s="18"/>
      <c r="AG69" s="35"/>
    </row>
    <row r="70" spans="1:33" s="17" customFormat="1" ht="18.75">
      <c r="A70" s="3" t="s">
        <v>21</v>
      </c>
      <c r="B70" s="28">
        <v>150</v>
      </c>
      <c r="C70" s="26">
        <v>0</v>
      </c>
      <c r="D70" s="26">
        <v>0</v>
      </c>
      <c r="E70" s="26">
        <v>0</v>
      </c>
      <c r="F70" s="27"/>
      <c r="G70" s="27"/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150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18"/>
      <c r="AG70" s="35"/>
    </row>
    <row r="71" spans="1:33" s="17" customFormat="1" ht="18.75">
      <c r="A71" s="3" t="s">
        <v>23</v>
      </c>
      <c r="B71" s="28"/>
      <c r="C71" s="26"/>
      <c r="D71" s="26"/>
      <c r="E71" s="27"/>
      <c r="F71" s="27"/>
      <c r="G71" s="27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"/>
      <c r="AF71" s="18"/>
      <c r="AG71" s="35"/>
    </row>
    <row r="72" spans="1:33" ht="18.75">
      <c r="A72" s="4" t="s">
        <v>25</v>
      </c>
      <c r="B72" s="28">
        <f>B7+B40</f>
        <v>3530.4</v>
      </c>
      <c r="C72" s="28">
        <f>C7+C40</f>
        <v>141.9</v>
      </c>
      <c r="D72" s="28">
        <f>D7+D40</f>
        <v>67.7</v>
      </c>
      <c r="E72" s="28">
        <f>E7+E40</f>
        <v>67.7</v>
      </c>
      <c r="F72" s="28">
        <f>E72/B72*100</f>
        <v>1.917629730342171</v>
      </c>
      <c r="G72" s="28">
        <f>E72/C72*100</f>
        <v>47.70965468639887</v>
      </c>
      <c r="H72" s="28">
        <f aca="true" t="shared" si="23" ref="H72:AE72">H7+H40</f>
        <v>141.9</v>
      </c>
      <c r="I72" s="28">
        <f t="shared" si="23"/>
        <v>67.7</v>
      </c>
      <c r="J72" s="28">
        <f t="shared" si="23"/>
        <v>154.5</v>
      </c>
      <c r="K72" s="28">
        <f t="shared" si="23"/>
        <v>0</v>
      </c>
      <c r="L72" s="28">
        <f t="shared" si="23"/>
        <v>10.3</v>
      </c>
      <c r="M72" s="28">
        <f t="shared" si="23"/>
        <v>0</v>
      </c>
      <c r="N72" s="28">
        <f t="shared" si="23"/>
        <v>431.45</v>
      </c>
      <c r="O72" s="28">
        <f t="shared" si="23"/>
        <v>0</v>
      </c>
      <c r="P72" s="28">
        <f t="shared" si="23"/>
        <v>179</v>
      </c>
      <c r="Q72" s="28">
        <f t="shared" si="23"/>
        <v>0</v>
      </c>
      <c r="R72" s="28">
        <f t="shared" si="23"/>
        <v>36.25</v>
      </c>
      <c r="S72" s="28">
        <f t="shared" si="23"/>
        <v>0</v>
      </c>
      <c r="T72" s="28">
        <f t="shared" si="23"/>
        <v>0</v>
      </c>
      <c r="U72" s="28">
        <f t="shared" si="23"/>
        <v>0</v>
      </c>
      <c r="V72" s="28">
        <f t="shared" si="23"/>
        <v>0</v>
      </c>
      <c r="W72" s="28">
        <f t="shared" si="23"/>
        <v>0</v>
      </c>
      <c r="X72" s="28">
        <f t="shared" si="23"/>
        <v>2487.8</v>
      </c>
      <c r="Y72" s="28">
        <f t="shared" si="23"/>
        <v>0</v>
      </c>
      <c r="Z72" s="28">
        <f t="shared" si="23"/>
        <v>10.3</v>
      </c>
      <c r="AA72" s="28">
        <f t="shared" si="23"/>
        <v>0</v>
      </c>
      <c r="AB72" s="28">
        <f t="shared" si="23"/>
        <v>57</v>
      </c>
      <c r="AC72" s="28">
        <f t="shared" si="23"/>
        <v>0</v>
      </c>
      <c r="AD72" s="28">
        <f t="shared" si="23"/>
        <v>21.9</v>
      </c>
      <c r="AE72" s="28">
        <f t="shared" si="23"/>
        <v>0</v>
      </c>
      <c r="AF72" s="28"/>
      <c r="AG72" s="36"/>
    </row>
    <row r="73" spans="1:33" s="17" customFormat="1" ht="18.75">
      <c r="A73" s="3" t="s">
        <v>22</v>
      </c>
      <c r="B73" s="28"/>
      <c r="C73" s="26"/>
      <c r="D73" s="26"/>
      <c r="E73" s="27"/>
      <c r="F73" s="27"/>
      <c r="G73" s="27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"/>
      <c r="AF73" s="18"/>
      <c r="AG73" s="35"/>
    </row>
    <row r="74" spans="1:33" s="17" customFormat="1" ht="18.75">
      <c r="A74" s="3" t="s">
        <v>20</v>
      </c>
      <c r="B74" s="28"/>
      <c r="C74" s="26"/>
      <c r="D74" s="26"/>
      <c r="E74" s="27"/>
      <c r="F74" s="27"/>
      <c r="G74" s="27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"/>
      <c r="AF74" s="18"/>
      <c r="AG74" s="35"/>
    </row>
    <row r="75" spans="1:33" s="17" customFormat="1" ht="18.75">
      <c r="A75" s="3" t="s">
        <v>21</v>
      </c>
      <c r="B75" s="28">
        <f>B70+B64+B58+B52+B46+B38+B32+B26+B19+B13</f>
        <v>3530.4</v>
      </c>
      <c r="C75" s="28">
        <f aca="true" t="shared" si="24" ref="C75:AE75">C70+C64+C58+C52+C46+C38+C32+C26+C19+C13</f>
        <v>141.9</v>
      </c>
      <c r="D75" s="28">
        <f t="shared" si="24"/>
        <v>67.7</v>
      </c>
      <c r="E75" s="28">
        <f t="shared" si="24"/>
        <v>67.7</v>
      </c>
      <c r="F75" s="28">
        <f>E75/B75*100</f>
        <v>1.917629730342171</v>
      </c>
      <c r="G75" s="28">
        <f>E75/C75*100</f>
        <v>47.70965468639887</v>
      </c>
      <c r="H75" s="28">
        <f t="shared" si="24"/>
        <v>141.9</v>
      </c>
      <c r="I75" s="28">
        <f t="shared" si="24"/>
        <v>67.7</v>
      </c>
      <c r="J75" s="28">
        <f t="shared" si="24"/>
        <v>154.5</v>
      </c>
      <c r="K75" s="28">
        <f t="shared" si="24"/>
        <v>0</v>
      </c>
      <c r="L75" s="28">
        <f t="shared" si="24"/>
        <v>10.3</v>
      </c>
      <c r="M75" s="28">
        <f t="shared" si="24"/>
        <v>0</v>
      </c>
      <c r="N75" s="28">
        <f t="shared" si="24"/>
        <v>431.45</v>
      </c>
      <c r="O75" s="28">
        <f t="shared" si="24"/>
        <v>0</v>
      </c>
      <c r="P75" s="28">
        <f t="shared" si="24"/>
        <v>179</v>
      </c>
      <c r="Q75" s="28">
        <f t="shared" si="24"/>
        <v>0</v>
      </c>
      <c r="R75" s="28">
        <f t="shared" si="24"/>
        <v>36.25</v>
      </c>
      <c r="S75" s="28">
        <f t="shared" si="24"/>
        <v>0</v>
      </c>
      <c r="T75" s="28">
        <f t="shared" si="24"/>
        <v>0</v>
      </c>
      <c r="U75" s="28">
        <f t="shared" si="24"/>
        <v>0</v>
      </c>
      <c r="V75" s="28">
        <f t="shared" si="24"/>
        <v>0</v>
      </c>
      <c r="W75" s="28">
        <f t="shared" si="24"/>
        <v>0</v>
      </c>
      <c r="X75" s="28">
        <f t="shared" si="24"/>
        <v>2487.8</v>
      </c>
      <c r="Y75" s="28">
        <f t="shared" si="24"/>
        <v>0</v>
      </c>
      <c r="Z75" s="28">
        <f t="shared" si="24"/>
        <v>10.3</v>
      </c>
      <c r="AA75" s="28">
        <f t="shared" si="24"/>
        <v>0</v>
      </c>
      <c r="AB75" s="28">
        <f t="shared" si="24"/>
        <v>57</v>
      </c>
      <c r="AC75" s="28">
        <f t="shared" si="24"/>
        <v>0</v>
      </c>
      <c r="AD75" s="28">
        <f t="shared" si="24"/>
        <v>21.9</v>
      </c>
      <c r="AE75" s="28">
        <f t="shared" si="24"/>
        <v>0</v>
      </c>
      <c r="AF75" s="18"/>
      <c r="AG75" s="35"/>
    </row>
    <row r="76" spans="1:33" s="17" customFormat="1" ht="18.75">
      <c r="A76" s="3" t="s">
        <v>23</v>
      </c>
      <c r="B76" s="28"/>
      <c r="C76" s="26"/>
      <c r="D76" s="26"/>
      <c r="E76" s="27"/>
      <c r="F76" s="27"/>
      <c r="G76" s="27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"/>
      <c r="AF76" s="18"/>
      <c r="AG76" s="35"/>
    </row>
    <row r="77" ht="22.5" customHeight="1">
      <c r="B77" s="19"/>
    </row>
    <row r="78" spans="1:45" ht="25.5" customHeight="1">
      <c r="A78" s="49" t="s">
        <v>28</v>
      </c>
      <c r="B78" s="49"/>
      <c r="C78" s="49"/>
      <c r="D78" s="49"/>
      <c r="E78" s="49"/>
      <c r="F78" s="49"/>
      <c r="G78" s="49"/>
      <c r="H78" s="31" t="s">
        <v>42</v>
      </c>
      <c r="I78" s="30"/>
      <c r="J78" s="54" t="s">
        <v>43</v>
      </c>
      <c r="K78" s="54"/>
      <c r="L78" s="54"/>
      <c r="M78" s="6"/>
      <c r="N78" s="6"/>
      <c r="O78" s="6"/>
      <c r="P78" s="6"/>
      <c r="Q78" s="7"/>
      <c r="R78" s="6"/>
      <c r="S78" s="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5"/>
    </row>
    <row r="79" spans="1:45" ht="26.25" customHeight="1">
      <c r="A79" s="23"/>
      <c r="B79" s="23"/>
      <c r="C79" s="23"/>
      <c r="D79" s="23"/>
      <c r="E79" s="23"/>
      <c r="F79" s="23"/>
      <c r="G79" s="23"/>
      <c r="H79" s="25" t="s">
        <v>27</v>
      </c>
      <c r="I79" s="30"/>
      <c r="J79" s="54" t="s">
        <v>29</v>
      </c>
      <c r="K79" s="54"/>
      <c r="L79" s="54"/>
      <c r="M79" s="6"/>
      <c r="N79" s="6"/>
      <c r="O79" s="6"/>
      <c r="P79" s="6"/>
      <c r="Q79" s="7"/>
      <c r="R79" s="6"/>
      <c r="S79" s="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5"/>
    </row>
    <row r="80" spans="3:45" ht="10.5" customHeight="1">
      <c r="C80" s="5"/>
      <c r="D80" s="5"/>
      <c r="E80" s="5"/>
      <c r="F80" s="5"/>
      <c r="G80" s="5"/>
      <c r="H80" s="6"/>
      <c r="I80" s="6"/>
      <c r="J80" s="6"/>
      <c r="K80" s="6"/>
      <c r="L80" s="6"/>
      <c r="M80" s="6"/>
      <c r="N80" s="6"/>
      <c r="O80" s="6"/>
      <c r="P80" s="6"/>
      <c r="Q80" s="7"/>
      <c r="R80" s="6"/>
      <c r="S80" s="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5"/>
    </row>
    <row r="81" spans="1:45" ht="48.75" customHeight="1">
      <c r="A81" s="49" t="s">
        <v>41</v>
      </c>
      <c r="B81" s="49"/>
      <c r="C81" s="49"/>
      <c r="D81" s="49"/>
      <c r="E81" s="49"/>
      <c r="F81" s="49"/>
      <c r="G81" s="5"/>
      <c r="H81" s="6"/>
      <c r="I81" s="6"/>
      <c r="J81" s="6"/>
      <c r="K81" s="6"/>
      <c r="L81" s="6"/>
      <c r="M81" s="6"/>
      <c r="N81" s="6"/>
      <c r="O81" s="6"/>
      <c r="P81" s="6"/>
      <c r="Q81" s="7"/>
      <c r="R81" s="6"/>
      <c r="S81" s="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5"/>
    </row>
    <row r="82" spans="2:7" ht="19.5" customHeight="1">
      <c r="B82" s="49"/>
      <c r="C82" s="49"/>
      <c r="D82" s="49"/>
      <c r="E82" s="49"/>
      <c r="F82" s="49"/>
      <c r="G82" s="49"/>
    </row>
    <row r="83" spans="3:7" ht="48.75" customHeight="1">
      <c r="C83" s="5"/>
      <c r="D83" s="5"/>
      <c r="E83" s="5"/>
      <c r="F83" s="5"/>
      <c r="G83" s="5"/>
    </row>
    <row r="84" spans="2:7" ht="18.75">
      <c r="B84" s="49"/>
      <c r="C84" s="49"/>
      <c r="D84" s="49"/>
      <c r="E84" s="49"/>
      <c r="F84" s="49"/>
      <c r="G84" s="5"/>
    </row>
  </sheetData>
  <sheetProtection/>
  <mergeCells count="27">
    <mergeCell ref="A6:AF6"/>
    <mergeCell ref="AF2:AF3"/>
    <mergeCell ref="L2:M2"/>
    <mergeCell ref="N2:O2"/>
    <mergeCell ref="AB2:AC2"/>
    <mergeCell ref="B2:B3"/>
    <mergeCell ref="C2:C3"/>
    <mergeCell ref="AD2:AE2"/>
    <mergeCell ref="X2:Y2"/>
    <mergeCell ref="Z2:AA2"/>
    <mergeCell ref="V2:W2"/>
    <mergeCell ref="P2:Q2"/>
    <mergeCell ref="R2:S2"/>
    <mergeCell ref="T2:U2"/>
    <mergeCell ref="A2:A3"/>
    <mergeCell ref="F2:G2"/>
    <mergeCell ref="H2:I2"/>
    <mergeCell ref="J2:K2"/>
    <mergeCell ref="E2:E3"/>
    <mergeCell ref="D2:D3"/>
    <mergeCell ref="AF48:AF53"/>
    <mergeCell ref="B82:G82"/>
    <mergeCell ref="B84:F84"/>
    <mergeCell ref="A78:G78"/>
    <mergeCell ref="A81:F81"/>
    <mergeCell ref="J78:L78"/>
    <mergeCell ref="J79:L79"/>
  </mergeCells>
  <printOptions horizontalCentered="1"/>
  <pageMargins left="0" right="0" top="0" bottom="0" header="0" footer="0"/>
  <pageSetup fitToHeight="2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2015-02-05T06:43:11Z</cp:lastPrinted>
  <dcterms:created xsi:type="dcterms:W3CDTF">1996-10-08T23:32:33Z</dcterms:created>
  <dcterms:modified xsi:type="dcterms:W3CDTF">2015-02-19T07:01:04Z</dcterms:modified>
  <cp:category/>
  <cp:version/>
  <cp:contentType/>
  <cp:contentStatus/>
</cp:coreProperties>
</file>